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01.charleston.de\fs\Homes\UL1\susanne.schmid\Desktop\"/>
    </mc:Choice>
  </mc:AlternateContent>
  <xr:revisionPtr revIDLastSave="0" documentId="13_ncr:1_{AEB1A9C6-3695-4F40-8094-D3087615E41F}" xr6:coauthVersionLast="36" xr6:coauthVersionMax="36" xr10:uidLastSave="{00000000-0000-0000-0000-000000000000}"/>
  <bookViews>
    <workbookView xWindow="0" yWindow="0" windowWidth="23040" windowHeight="8775" activeTab="1" xr2:uid="{00000000-000D-0000-FFFF-FFFF00000000}"/>
  </bookViews>
  <sheets>
    <sheet name="ohne EEE DP" sheetId="11" r:id="rId1"/>
    <sheet name="ohne EEE KZP" sheetId="10" r:id="rId2"/>
    <sheet name="ohne EEE KZP Einheitssatz" sheetId="9" state="hidden" r:id="rId3"/>
    <sheet name="Tabelle 4" sheetId="13" state="hidden" r:id="rId4"/>
  </sheets>
  <calcPr calcId="191029"/>
</workbook>
</file>

<file path=xl/calcChain.xml><?xml version="1.0" encoding="utf-8"?>
<calcChain xmlns="http://schemas.openxmlformats.org/spreadsheetml/2006/main">
  <c r="G8" i="10" l="1"/>
  <c r="J1" i="10"/>
  <c r="I15" i="10" l="1"/>
  <c r="G20" i="10" l="1"/>
  <c r="G19" i="10"/>
  <c r="G18" i="10"/>
  <c r="H20" i="11"/>
  <c r="H24" i="11" s="1"/>
  <c r="H19" i="11"/>
  <c r="H23" i="11" s="1"/>
  <c r="H18" i="11" l="1"/>
  <c r="H22" i="11" s="1"/>
  <c r="J14" i="11"/>
  <c r="K14" i="11"/>
  <c r="L14" i="11" s="1"/>
  <c r="I14" i="11"/>
  <c r="H28" i="11" l="1"/>
  <c r="H30" i="11" s="1"/>
  <c r="J27" i="11"/>
  <c r="K27" i="11"/>
  <c r="L27" i="11"/>
  <c r="I27" i="11"/>
  <c r="H29" i="11" l="1"/>
  <c r="G18" i="9"/>
  <c r="G17" i="9"/>
  <c r="G24" i="9" l="1"/>
  <c r="G22" i="9"/>
  <c r="G36" i="11" l="1"/>
  <c r="J36" i="11" s="1"/>
  <c r="G35" i="11"/>
  <c r="L35" i="11" s="1"/>
  <c r="G34" i="11"/>
  <c r="L34" i="11" s="1"/>
  <c r="J34" i="11" l="1"/>
  <c r="I35" i="11"/>
  <c r="K35" i="11"/>
  <c r="K34" i="11"/>
  <c r="J35" i="11"/>
  <c r="I34" i="11"/>
  <c r="I36" i="11"/>
  <c r="L36" i="11"/>
  <c r="K36" i="11"/>
  <c r="H7" i="10" l="1"/>
  <c r="G23" i="9"/>
  <c r="L16" i="11"/>
  <c r="K16" i="11"/>
  <c r="J16" i="11"/>
  <c r="I16" i="11"/>
  <c r="L15" i="11"/>
  <c r="K15" i="11"/>
  <c r="J15" i="11"/>
  <c r="I15" i="11"/>
  <c r="L12" i="11"/>
  <c r="K12" i="11"/>
  <c r="J12" i="11"/>
  <c r="I12" i="11"/>
  <c r="L11" i="11"/>
  <c r="K11" i="11"/>
  <c r="J11" i="11"/>
  <c r="I11" i="11"/>
  <c r="L10" i="11"/>
  <c r="L28" i="11" s="1"/>
  <c r="K10" i="11"/>
  <c r="K28" i="11" s="1"/>
  <c r="J10" i="11"/>
  <c r="J28" i="11" s="1"/>
  <c r="I10" i="11"/>
  <c r="I28" i="11" s="1"/>
  <c r="L9" i="11"/>
  <c r="K9" i="11"/>
  <c r="J9" i="11"/>
  <c r="I9" i="11"/>
  <c r="L8" i="11"/>
  <c r="K8" i="11"/>
  <c r="J8" i="11"/>
  <c r="I8" i="11"/>
  <c r="L7" i="11"/>
  <c r="K7" i="11"/>
  <c r="J7" i="11"/>
  <c r="I7" i="11"/>
  <c r="K16" i="10"/>
  <c r="J16" i="10"/>
  <c r="I16" i="10"/>
  <c r="H16" i="10"/>
  <c r="K15" i="10"/>
  <c r="J15" i="10"/>
  <c r="H15" i="10"/>
  <c r="K12" i="10"/>
  <c r="J12" i="10"/>
  <c r="I12" i="10"/>
  <c r="H12" i="10"/>
  <c r="K11" i="10"/>
  <c r="J11" i="10"/>
  <c r="I11" i="10"/>
  <c r="H11" i="10"/>
  <c r="K10" i="10"/>
  <c r="J10" i="10"/>
  <c r="I10" i="10"/>
  <c r="H10" i="10"/>
  <c r="K9" i="10"/>
  <c r="J9" i="10"/>
  <c r="I9" i="10"/>
  <c r="H9" i="10"/>
  <c r="K8" i="10"/>
  <c r="J8" i="10"/>
  <c r="I8" i="10"/>
  <c r="H8" i="10"/>
  <c r="K7" i="10"/>
  <c r="J7" i="10"/>
  <c r="I7" i="10"/>
  <c r="I18" i="11" l="1"/>
  <c r="I19" i="11"/>
  <c r="I23" i="11" s="1"/>
  <c r="I30" i="11" s="1"/>
  <c r="I20" i="11"/>
  <c r="I24" i="11" s="1"/>
  <c r="I31" i="11" s="1"/>
  <c r="J18" i="11"/>
  <c r="J22" i="11" s="1"/>
  <c r="J29" i="11" s="1"/>
  <c r="J19" i="11"/>
  <c r="J23" i="11" s="1"/>
  <c r="J30" i="11" s="1"/>
  <c r="J20" i="11"/>
  <c r="J24" i="11" s="1"/>
  <c r="K18" i="11"/>
  <c r="K19" i="11"/>
  <c r="K23" i="11" s="1"/>
  <c r="K30" i="11" s="1"/>
  <c r="K20" i="11"/>
  <c r="K24" i="11" s="1"/>
  <c r="L18" i="11"/>
  <c r="L22" i="11" s="1"/>
  <c r="L20" i="11"/>
  <c r="L24" i="11" s="1"/>
  <c r="L19" i="11"/>
  <c r="L23" i="11" s="1"/>
  <c r="L30" i="11" s="1"/>
  <c r="J25" i="10"/>
  <c r="J18" i="10"/>
  <c r="J19" i="10"/>
  <c r="J20" i="10"/>
  <c r="K25" i="10"/>
  <c r="K18" i="10"/>
  <c r="K19" i="10"/>
  <c r="K20" i="10"/>
  <c r="H25" i="10"/>
  <c r="H20" i="10"/>
  <c r="H19" i="10"/>
  <c r="H18" i="10"/>
  <c r="I25" i="10"/>
  <c r="I19" i="10"/>
  <c r="I20" i="10"/>
  <c r="I18" i="10"/>
  <c r="I22" i="11"/>
  <c r="I29" i="11" s="1"/>
  <c r="K22" i="11"/>
  <c r="H31" i="11"/>
  <c r="L31" i="11" l="1"/>
  <c r="J31" i="11"/>
  <c r="K29" i="11"/>
  <c r="K31" i="11"/>
  <c r="L29" i="11"/>
</calcChain>
</file>

<file path=xl/sharedStrings.xml><?xml version="1.0" encoding="utf-8"?>
<sst xmlns="http://schemas.openxmlformats.org/spreadsheetml/2006/main" count="104" uniqueCount="55">
  <si>
    <t>Ausbildungsvergütung</t>
  </si>
  <si>
    <t>Entgelt für Unterkunft</t>
  </si>
  <si>
    <t>Entgelt für Verpflegung</t>
  </si>
  <si>
    <t>Einzelzimmer</t>
  </si>
  <si>
    <t>Summe / Tag</t>
  </si>
  <si>
    <t>Zweibettzimmer</t>
  </si>
  <si>
    <t>Tage</t>
  </si>
  <si>
    <t>gütlig ab:</t>
  </si>
  <si>
    <t xml:space="preserve">Summe / Monat </t>
  </si>
  <si>
    <t>Pflegegrad</t>
  </si>
  <si>
    <t xml:space="preserve">Anteil Pflegekasse </t>
  </si>
  <si>
    <t>- Pauschale (pro Monat)</t>
  </si>
  <si>
    <t>Zusammensetzung des Heimentgeltes</t>
  </si>
  <si>
    <t>vollstationäre Dauerpflege für GESETZLICH Versicherte - Eigenanteil GESAMT</t>
  </si>
  <si>
    <r>
      <rPr>
        <b/>
        <sz val="10"/>
        <color indexed="8"/>
        <rFont val="Arial"/>
        <family val="2"/>
      </rPr>
      <t>vollstationäre Dauerpflege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PRIVAT Versicherte - Eigenanteil GESAMT</t>
    </r>
  </si>
  <si>
    <t>Mögliche Verweildauer in der Einrichtung, bis zur Ausschöpfung der maximal möglichen Zuzahlung der Pflegekasse:</t>
  </si>
  <si>
    <r>
      <t xml:space="preserve">Die </t>
    </r>
    <r>
      <rPr>
        <sz val="10"/>
        <color indexed="8"/>
        <rFont val="Arial"/>
        <family val="2"/>
      </rPr>
      <t>Zuzahlung der Pflegekasse auf die pflegebedingten Entgeltbestandteile reicht bei</t>
    </r>
  </si>
  <si>
    <t>./.</t>
  </si>
  <si>
    <t>Entlastungsbetrag nach § 45 b SGB XI: Zuzahlung von weiteren € 125,00 pro  Monat.</t>
  </si>
  <si>
    <t xml:space="preserve">pflegebedingte Aufwendungen </t>
  </si>
  <si>
    <t>Name der Einrichtung</t>
  </si>
  <si>
    <r>
      <rPr>
        <b/>
        <sz val="10"/>
        <color indexed="8"/>
        <rFont val="Arial"/>
        <family val="2"/>
      </rPr>
      <t xml:space="preserve">Entgeltübersicht DAUERPFLEGE </t>
    </r>
    <r>
      <rPr>
        <sz val="10"/>
        <color indexed="8"/>
        <rFont val="Arial"/>
        <family val="2"/>
      </rPr>
      <t xml:space="preserve">für </t>
    </r>
  </si>
  <si>
    <t>Ausbildungszuschlag (PflBG)</t>
  </si>
  <si>
    <r>
      <t xml:space="preserve">Kurzzeit-/Verhinderungspflege - </t>
    </r>
    <r>
      <rPr>
        <b/>
        <sz val="10"/>
        <color indexed="8"/>
        <rFont val="Arial"/>
        <family val="2"/>
      </rPr>
      <t xml:space="preserve">Tagessatz </t>
    </r>
    <r>
      <rPr>
        <b/>
        <u/>
        <sz val="10"/>
        <color indexed="8"/>
        <rFont val="Arial"/>
        <family val="2"/>
      </rPr>
      <t/>
    </r>
  </si>
  <si>
    <t xml:space="preserve">Zuschlag für das Ehrenamt   </t>
  </si>
  <si>
    <r>
      <rPr>
        <b/>
        <sz val="10"/>
        <color indexed="8"/>
        <rFont val="Arial"/>
        <family val="2"/>
      </rPr>
      <t xml:space="preserve">Entgeltübersicht KURZZEITPFLEGE nach SGB XI </t>
    </r>
    <r>
      <rPr>
        <sz val="10"/>
        <color indexed="8"/>
        <rFont val="Arial"/>
        <family val="2"/>
      </rPr>
      <t xml:space="preserve">für </t>
    </r>
  </si>
  <si>
    <t xml:space="preserve">Gesondert berechenbare Investitionsaufwendungen  </t>
  </si>
  <si>
    <r>
      <t xml:space="preserve">Zuschlag § 84 Abs. 8 SGB XI i.V.m. § 43 b SGB XI   </t>
    </r>
    <r>
      <rPr>
        <sz val="9"/>
        <color indexed="8"/>
        <rFont val="Arial"/>
        <family val="2"/>
      </rPr>
      <t/>
    </r>
  </si>
  <si>
    <t>Zuschlag für Ehrenamt</t>
  </si>
  <si>
    <t>Zuschlag § 84 Abs. 8 SGB XI  i.V.m. § 43 b SGB XI</t>
  </si>
  <si>
    <r>
      <t xml:space="preserve">(max. möglicher) Zuzahlung von € 1.612/Jahr bei </t>
    </r>
    <r>
      <rPr>
        <b/>
        <sz val="10"/>
        <color indexed="8"/>
        <rFont val="Arial"/>
        <family val="2"/>
      </rPr>
      <t>Verhinderungspflege</t>
    </r>
    <r>
      <rPr>
        <sz val="10"/>
        <color indexed="8"/>
        <rFont val="Arial"/>
        <family val="2"/>
      </rPr>
      <t xml:space="preserve"> </t>
    </r>
  </si>
  <si>
    <t>Zusammensetzung des heimentgeltes</t>
  </si>
  <si>
    <t>Zuschlag § 84 Abs. 8 SGB XI i.V.m. § 43 b SGB XI</t>
  </si>
  <si>
    <t>Gesondert berechenbare Investitionsaufwendungen</t>
  </si>
  <si>
    <t>Pflegegradunabhängiger Einheitssatz</t>
  </si>
  <si>
    <t>*</t>
  </si>
  <si>
    <t xml:space="preserve">   von €  </t>
  </si>
  <si>
    <r>
      <rPr>
        <b/>
        <sz val="10"/>
        <color theme="1"/>
        <rFont val="Arial"/>
        <family val="2"/>
      </rPr>
      <t xml:space="preserve">25 bis 36 Monaten </t>
    </r>
    <r>
      <rPr>
        <sz val="10"/>
        <color theme="1"/>
        <rFont val="Arial"/>
        <family val="2"/>
      </rPr>
      <t xml:space="preserve">auf </t>
    </r>
  </si>
  <si>
    <r>
      <rPr>
        <b/>
        <sz val="10"/>
        <color theme="1"/>
        <rFont val="Arial"/>
        <family val="2"/>
      </rPr>
      <t xml:space="preserve">ab dem 37. Monat </t>
    </r>
    <r>
      <rPr>
        <sz val="10"/>
        <color theme="1"/>
        <rFont val="Arial"/>
        <family val="2"/>
      </rPr>
      <t xml:space="preserve">auf </t>
    </r>
  </si>
  <si>
    <r>
      <t xml:space="preserve">* </t>
    </r>
    <r>
      <rPr>
        <b/>
        <sz val="10"/>
        <color theme="1"/>
        <rFont val="Arial"/>
        <family val="2"/>
      </rPr>
      <t>Die Zusatzpauschale der Pflegekassen nach § 43c SGB XI erhöht sich bei einem Leistungsbezug von</t>
    </r>
  </si>
  <si>
    <r>
      <t xml:space="preserve">(max.möglicher) Zuzahlung von € 1.774/Jahr bei </t>
    </r>
    <r>
      <rPr>
        <b/>
        <sz val="10"/>
        <color indexed="8"/>
        <rFont val="Arial"/>
        <family val="2"/>
      </rPr>
      <t>Kurzzeitpflege</t>
    </r>
    <r>
      <rPr>
        <b/>
        <sz val="10"/>
        <color indexed="10"/>
        <rFont val="Arial"/>
        <family val="2"/>
      </rPr>
      <t/>
    </r>
  </si>
  <si>
    <r>
      <t>(max. möglicher) Zuzahlung von € 3.386/Jahr bei</t>
    </r>
    <r>
      <rPr>
        <b/>
        <sz val="10"/>
        <color indexed="8"/>
        <rFont val="Arial"/>
        <family val="2"/>
      </rPr>
      <t xml:space="preserve"> Kombination KZP + VHP</t>
    </r>
    <r>
      <rPr>
        <b/>
        <sz val="10"/>
        <color indexed="10"/>
        <rFont val="Arial"/>
        <family val="2"/>
      </rPr>
      <t/>
    </r>
  </si>
  <si>
    <t>pflegebedingte Aufwendungen</t>
  </si>
  <si>
    <t>Wohn- und Pflegezentrum Elisabethenhaus</t>
  </si>
  <si>
    <r>
      <rPr>
        <b/>
        <u/>
        <sz val="10"/>
        <color theme="1"/>
        <rFont val="Arial"/>
        <family val="2"/>
      </rPr>
      <t>nur für PG 2-5:</t>
    </r>
    <r>
      <rPr>
        <sz val="10"/>
        <color theme="1"/>
        <rFont val="Arial"/>
        <family val="2"/>
      </rPr>
      <t xml:space="preserve"> - Pauschale § 43c SGB XI, mind. 15 % v € </t>
    </r>
  </si>
  <si>
    <t>- Zuschlag nach § 84 Abs. 8 SGB XI (pro Monat)</t>
  </si>
  <si>
    <t>im Neubau</t>
  </si>
  <si>
    <t>im renovierten Altbau</t>
  </si>
  <si>
    <t>Einzelzimmer im renovierten Altbau</t>
  </si>
  <si>
    <t>Einzelzimmer im Neubau</t>
  </si>
  <si>
    <t>Pflegeoasen Mehrbettzimmer im renovierten Altbau</t>
  </si>
  <si>
    <t>Entlastungsbetrag nach § 45 b SGB XI: Zuzahlung von weiteren € 131,00 pro  Monat.</t>
  </si>
  <si>
    <r>
      <t>(max. möglicher) Zuzahlung von € 3.539/Jahr bei</t>
    </r>
    <r>
      <rPr>
        <b/>
        <sz val="10"/>
        <color indexed="8"/>
        <rFont val="Arial"/>
        <family val="2"/>
      </rPr>
      <t xml:space="preserve"> Kombination KZP + VHP</t>
    </r>
  </si>
  <si>
    <t>ab 01.01.2025</t>
  </si>
  <si>
    <r>
      <rPr>
        <b/>
        <sz val="10"/>
        <color theme="1"/>
        <rFont val="Arial"/>
        <family val="2"/>
      </rPr>
      <t xml:space="preserve">13 bis 24 Monaten </t>
    </r>
    <r>
      <rPr>
        <sz val="10"/>
        <color theme="1"/>
        <rFont val="Arial"/>
        <family val="2"/>
      </rPr>
      <t xml:space="preserve">auf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</si>
</sst>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u/>
      <sz val="10"/>
      <color indexed="8"/>
      <name val="Arial"/>
      <family val="2"/>
    </font>
    <font>
      <b/>
      <sz val="10"/>
      <color indexed="10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14"/>
      <color theme="1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0.5"/>
      <color theme="1"/>
      <name val="Arial"/>
      <family val="2"/>
    </font>
    <font>
      <sz val="10.5"/>
      <color rgb="FFFF0000"/>
      <name val="Arial"/>
      <family val="2"/>
    </font>
    <font>
      <i/>
      <sz val="9"/>
      <color theme="1"/>
      <name val="Arial"/>
      <family val="2"/>
    </font>
    <font>
      <b/>
      <u/>
      <sz val="10"/>
      <color theme="1"/>
      <name val="Arial"/>
      <family val="2"/>
    </font>
    <font>
      <b/>
      <sz val="8"/>
      <color rgb="FFFF0000"/>
      <name val="Arial"/>
      <family val="2"/>
    </font>
    <font>
      <b/>
      <sz val="15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25">
    <xf numFmtId="0" fontId="0" fillId="0" borderId="0" xfId="0"/>
    <xf numFmtId="0" fontId="9" fillId="0" borderId="0" xfId="0" applyFont="1"/>
    <xf numFmtId="0" fontId="9" fillId="0" borderId="1" xfId="0" applyFont="1" applyBorder="1"/>
    <xf numFmtId="0" fontId="10" fillId="0" borderId="0" xfId="0" applyFont="1"/>
    <xf numFmtId="0" fontId="9" fillId="0" borderId="0" xfId="0" applyFont="1" applyFill="1"/>
    <xf numFmtId="164" fontId="9" fillId="0" borderId="0" xfId="0" applyNumberFormat="1" applyFont="1" applyBorder="1" applyAlignment="1">
      <alignment vertical="center"/>
    </xf>
    <xf numFmtId="0" fontId="9" fillId="0" borderId="0" xfId="0" applyFont="1" applyFill="1" applyBorder="1"/>
    <xf numFmtId="0" fontId="9" fillId="0" borderId="5" xfId="0" applyFont="1" applyBorder="1" applyAlignment="1">
      <alignment vertical="center"/>
    </xf>
    <xf numFmtId="164" fontId="9" fillId="0" borderId="0" xfId="0" applyNumberFormat="1" applyFont="1" applyFill="1" applyBorder="1"/>
    <xf numFmtId="0" fontId="12" fillId="0" borderId="0" xfId="0" applyFont="1" applyBorder="1" applyAlignment="1">
      <alignment horizontal="center" vertical="center" wrapText="1"/>
    </xf>
    <xf numFmtId="164" fontId="11" fillId="0" borderId="0" xfId="0" applyNumberFormat="1" applyFont="1" applyFill="1" applyBorder="1"/>
    <xf numFmtId="0" fontId="10" fillId="0" borderId="0" xfId="0" applyFont="1" applyFill="1"/>
    <xf numFmtId="0" fontId="9" fillId="0" borderId="1" xfId="0" applyFont="1" applyFill="1" applyBorder="1"/>
    <xf numFmtId="164" fontId="13" fillId="0" borderId="0" xfId="0" applyNumberFormat="1" applyFont="1" applyFill="1" applyBorder="1" applyAlignment="1">
      <alignment horizontal="center"/>
    </xf>
    <xf numFmtId="0" fontId="9" fillId="0" borderId="9" xfId="0" applyFont="1" applyBorder="1"/>
    <xf numFmtId="0" fontId="9" fillId="0" borderId="0" xfId="0" applyFont="1" applyBorder="1"/>
    <xf numFmtId="0" fontId="14" fillId="0" borderId="6" xfId="0" applyFont="1" applyFill="1" applyBorder="1" applyAlignment="1">
      <alignment horizontal="right" vertical="center"/>
    </xf>
    <xf numFmtId="0" fontId="11" fillId="0" borderId="0" xfId="0" applyFont="1" applyFill="1" applyBorder="1"/>
    <xf numFmtId="0" fontId="15" fillId="0" borderId="1" xfId="0" applyFont="1" applyFill="1" applyBorder="1"/>
    <xf numFmtId="0" fontId="9" fillId="0" borderId="11" xfId="0" applyFont="1" applyFill="1" applyBorder="1"/>
    <xf numFmtId="0" fontId="9" fillId="0" borderId="12" xfId="0" applyFont="1" applyBorder="1"/>
    <xf numFmtId="0" fontId="9" fillId="0" borderId="13" xfId="0" applyFont="1" applyBorder="1"/>
    <xf numFmtId="0" fontId="9" fillId="0" borderId="4" xfId="0" applyFont="1" applyBorder="1"/>
    <xf numFmtId="0" fontId="10" fillId="0" borderId="9" xfId="0" applyFont="1" applyBorder="1" applyAlignment="1">
      <alignment horizontal="right"/>
    </xf>
    <xf numFmtId="0" fontId="9" fillId="0" borderId="16" xfId="0" applyFont="1" applyBorder="1"/>
    <xf numFmtId="0" fontId="9" fillId="0" borderId="19" xfId="0" applyFont="1" applyBorder="1"/>
    <xf numFmtId="0" fontId="9" fillId="0" borderId="10" xfId="0" applyFont="1" applyBorder="1"/>
    <xf numFmtId="164" fontId="9" fillId="0" borderId="0" xfId="0" applyNumberFormat="1" applyFont="1" applyBorder="1"/>
    <xf numFmtId="0" fontId="12" fillId="3" borderId="16" xfId="0" applyFont="1" applyFill="1" applyBorder="1"/>
    <xf numFmtId="0" fontId="9" fillId="3" borderId="0" xfId="0" applyFont="1" applyFill="1" applyBorder="1"/>
    <xf numFmtId="0" fontId="9" fillId="3" borderId="1" xfId="0" quotePrefix="1" applyFont="1" applyFill="1" applyBorder="1"/>
    <xf numFmtId="0" fontId="9" fillId="3" borderId="1" xfId="0" applyFont="1" applyFill="1" applyBorder="1"/>
    <xf numFmtId="0" fontId="9" fillId="3" borderId="16" xfId="0" applyFont="1" applyFill="1" applyBorder="1"/>
    <xf numFmtId="0" fontId="9" fillId="3" borderId="9" xfId="0" quotePrefix="1" applyFont="1" applyFill="1" applyBorder="1"/>
    <xf numFmtId="0" fontId="9" fillId="3" borderId="9" xfId="0" applyFont="1" applyFill="1" applyBorder="1"/>
    <xf numFmtId="0" fontId="12" fillId="3" borderId="0" xfId="0" applyFont="1" applyFill="1" applyBorder="1"/>
    <xf numFmtId="164" fontId="9" fillId="3" borderId="2" xfId="0" applyNumberFormat="1" applyFont="1" applyFill="1" applyBorder="1"/>
    <xf numFmtId="164" fontId="9" fillId="3" borderId="3" xfId="0" applyNumberFormat="1" applyFont="1" applyFill="1" applyBorder="1"/>
    <xf numFmtId="0" fontId="17" fillId="3" borderId="0" xfId="0" applyFont="1" applyFill="1" applyBorder="1" applyAlignment="1">
      <alignment vertical="top"/>
    </xf>
    <xf numFmtId="0" fontId="18" fillId="0" borderId="0" xfId="0" applyFont="1" applyFill="1"/>
    <xf numFmtId="0" fontId="18" fillId="0" borderId="0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right" vertical="top"/>
    </xf>
    <xf numFmtId="0" fontId="12" fillId="3" borderId="25" xfId="0" applyFont="1" applyFill="1" applyBorder="1"/>
    <xf numFmtId="0" fontId="9" fillId="3" borderId="5" xfId="0" applyFont="1" applyFill="1" applyBorder="1"/>
    <xf numFmtId="164" fontId="9" fillId="3" borderId="5" xfId="0" applyNumberFormat="1" applyFont="1" applyFill="1" applyBorder="1"/>
    <xf numFmtId="164" fontId="9" fillId="3" borderId="26" xfId="0" applyNumberFormat="1" applyFont="1" applyFill="1" applyBorder="1"/>
    <xf numFmtId="0" fontId="21" fillId="0" borderId="25" xfId="0" applyFont="1" applyBorder="1" applyAlignment="1">
      <alignment vertical="center"/>
    </xf>
    <xf numFmtId="0" fontId="4" fillId="3" borderId="0" xfId="0" applyFont="1" applyFill="1" applyBorder="1" applyAlignment="1">
      <alignment vertical="top"/>
    </xf>
    <xf numFmtId="0" fontId="12" fillId="0" borderId="27" xfId="0" applyFont="1" applyBorder="1"/>
    <xf numFmtId="0" fontId="12" fillId="0" borderId="28" xfId="0" applyFont="1" applyBorder="1"/>
    <xf numFmtId="0" fontId="12" fillId="0" borderId="17" xfId="0" applyFont="1" applyBorder="1" applyAlignment="1">
      <alignment horizont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right"/>
    </xf>
    <xf numFmtId="0" fontId="12" fillId="0" borderId="30" xfId="0" applyFont="1" applyBorder="1" applyAlignment="1">
      <alignment horizontal="center" wrapText="1"/>
    </xf>
    <xf numFmtId="0" fontId="12" fillId="0" borderId="30" xfId="0" applyFont="1" applyBorder="1" applyAlignment="1">
      <alignment horizontal="center" vertical="center" wrapText="1"/>
    </xf>
    <xf numFmtId="0" fontId="9" fillId="4" borderId="7" xfId="0" applyFont="1" applyFill="1" applyBorder="1"/>
    <xf numFmtId="0" fontId="9" fillId="4" borderId="8" xfId="0" applyFont="1" applyFill="1" applyBorder="1"/>
    <xf numFmtId="0" fontId="9" fillId="4" borderId="16" xfId="0" applyFont="1" applyFill="1" applyBorder="1"/>
    <xf numFmtId="0" fontId="9" fillId="4" borderId="0" xfId="0" applyFont="1" applyFill="1" applyBorder="1"/>
    <xf numFmtId="0" fontId="9" fillId="4" borderId="2" xfId="0" applyFont="1" applyFill="1" applyBorder="1"/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9" fillId="4" borderId="1" xfId="0" applyFont="1" applyFill="1" applyBorder="1"/>
    <xf numFmtId="0" fontId="9" fillId="4" borderId="9" xfId="0" applyFont="1" applyFill="1" applyBorder="1"/>
    <xf numFmtId="0" fontId="9" fillId="4" borderId="19" xfId="0" applyFont="1" applyFill="1" applyBorder="1"/>
    <xf numFmtId="0" fontId="9" fillId="4" borderId="32" xfId="0" applyFont="1" applyFill="1" applyBorder="1"/>
    <xf numFmtId="0" fontId="9" fillId="3" borderId="19" xfId="0" applyFont="1" applyFill="1" applyBorder="1"/>
    <xf numFmtId="0" fontId="9" fillId="3" borderId="10" xfId="0" applyFont="1" applyFill="1" applyBorder="1"/>
    <xf numFmtId="0" fontId="9" fillId="3" borderId="32" xfId="0" applyFont="1" applyFill="1" applyBorder="1"/>
    <xf numFmtId="164" fontId="9" fillId="3" borderId="33" xfId="0" applyNumberFormat="1" applyFont="1" applyFill="1" applyBorder="1"/>
    <xf numFmtId="164" fontId="9" fillId="3" borderId="20" xfId="0" applyNumberFormat="1" applyFont="1" applyFill="1" applyBorder="1"/>
    <xf numFmtId="0" fontId="17" fillId="3" borderId="10" xfId="0" applyFont="1" applyFill="1" applyBorder="1" applyAlignment="1">
      <alignment vertical="top"/>
    </xf>
    <xf numFmtId="164" fontId="9" fillId="3" borderId="21" xfId="0" applyNumberFormat="1" applyFont="1" applyFill="1" applyBorder="1"/>
    <xf numFmtId="0" fontId="9" fillId="5" borderId="25" xfId="0" applyFont="1" applyFill="1" applyBorder="1"/>
    <xf numFmtId="0" fontId="9" fillId="5" borderId="5" xfId="0" applyFont="1" applyFill="1" applyBorder="1"/>
    <xf numFmtId="164" fontId="9" fillId="5" borderId="5" xfId="0" applyNumberFormat="1" applyFont="1" applyFill="1" applyBorder="1"/>
    <xf numFmtId="0" fontId="9" fillId="5" borderId="16" xfId="0" applyFont="1" applyFill="1" applyBorder="1"/>
    <xf numFmtId="0" fontId="12" fillId="5" borderId="0" xfId="0" applyFont="1" applyFill="1" applyBorder="1"/>
    <xf numFmtId="0" fontId="9" fillId="5" borderId="0" xfId="0" applyFont="1" applyFill="1" applyBorder="1"/>
    <xf numFmtId="0" fontId="9" fillId="5" borderId="1" xfId="0" applyFont="1" applyFill="1" applyBorder="1"/>
    <xf numFmtId="164" fontId="9" fillId="5" borderId="34" xfId="0" applyNumberFormat="1" applyFont="1" applyFill="1" applyBorder="1"/>
    <xf numFmtId="164" fontId="9" fillId="5" borderId="0" xfId="0" applyNumberFormat="1" applyFont="1" applyFill="1" applyBorder="1" applyAlignment="1">
      <alignment vertical="top"/>
    </xf>
    <xf numFmtId="164" fontId="9" fillId="5" borderId="24" xfId="0" applyNumberFormat="1" applyFont="1" applyFill="1" applyBorder="1" applyAlignment="1">
      <alignment vertical="top"/>
    </xf>
    <xf numFmtId="0" fontId="12" fillId="5" borderId="25" xfId="0" applyFont="1" applyFill="1" applyBorder="1"/>
    <xf numFmtId="0" fontId="12" fillId="5" borderId="5" xfId="0" applyFont="1" applyFill="1" applyBorder="1"/>
    <xf numFmtId="164" fontId="9" fillId="5" borderId="7" xfId="0" applyNumberFormat="1" applyFont="1" applyFill="1" applyBorder="1"/>
    <xf numFmtId="0" fontId="9" fillId="5" borderId="19" xfId="0" applyFont="1" applyFill="1" applyBorder="1"/>
    <xf numFmtId="0" fontId="9" fillId="5" borderId="10" xfId="0" applyFont="1" applyFill="1" applyBorder="1"/>
    <xf numFmtId="164" fontId="9" fillId="5" borderId="33" xfId="0" applyNumberFormat="1" applyFont="1" applyFill="1" applyBorder="1"/>
    <xf numFmtId="0" fontId="9" fillId="5" borderId="32" xfId="0" applyFont="1" applyFill="1" applyBorder="1"/>
    <xf numFmtId="0" fontId="17" fillId="5" borderId="10" xfId="0" applyFont="1" applyFill="1" applyBorder="1" applyAlignment="1">
      <alignment horizontal="center" vertical="top"/>
    </xf>
    <xf numFmtId="0" fontId="17" fillId="5" borderId="10" xfId="0" applyFont="1" applyFill="1" applyBorder="1" applyAlignment="1">
      <alignment vertical="top"/>
    </xf>
    <xf numFmtId="164" fontId="9" fillId="5" borderId="31" xfId="0" applyNumberFormat="1" applyFont="1" applyFill="1" applyBorder="1"/>
    <xf numFmtId="0" fontId="12" fillId="0" borderId="7" xfId="0" applyFont="1" applyFill="1" applyBorder="1" applyAlignment="1">
      <alignment horizontal="center" wrapText="1"/>
    </xf>
    <xf numFmtId="164" fontId="9" fillId="5" borderId="35" xfId="0" applyNumberFormat="1" applyFont="1" applyFill="1" applyBorder="1"/>
    <xf numFmtId="164" fontId="10" fillId="5" borderId="36" xfId="0" applyNumberFormat="1" applyFont="1" applyFill="1" applyBorder="1"/>
    <xf numFmtId="164" fontId="9" fillId="5" borderId="29" xfId="0" applyNumberFormat="1" applyFont="1" applyFill="1" applyBorder="1"/>
    <xf numFmtId="164" fontId="9" fillId="3" borderId="35" xfId="0" applyNumberFormat="1" applyFont="1" applyFill="1" applyBorder="1"/>
    <xf numFmtId="164" fontId="9" fillId="3" borderId="14" xfId="0" applyNumberFormat="1" applyFont="1" applyFill="1" applyBorder="1"/>
    <xf numFmtId="164" fontId="16" fillId="0" borderId="7" xfId="0" applyNumberFormat="1" applyFont="1" applyBorder="1" applyAlignment="1">
      <alignment vertical="center"/>
    </xf>
    <xf numFmtId="0" fontId="18" fillId="0" borderId="1" xfId="0" applyFont="1" applyFill="1" applyBorder="1"/>
    <xf numFmtId="0" fontId="9" fillId="0" borderId="12" xfId="0" applyFont="1" applyFill="1" applyBorder="1"/>
    <xf numFmtId="0" fontId="9" fillId="0" borderId="13" xfId="0" applyFont="1" applyFill="1" applyBorder="1"/>
    <xf numFmtId="0" fontId="16" fillId="0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1" fillId="0" borderId="16" xfId="0" applyFont="1" applyFill="1" applyBorder="1"/>
    <xf numFmtId="0" fontId="26" fillId="0" borderId="1" xfId="0" applyFont="1" applyFill="1" applyBorder="1"/>
    <xf numFmtId="0" fontId="10" fillId="0" borderId="1" xfId="0" applyFont="1" applyFill="1" applyBorder="1"/>
    <xf numFmtId="0" fontId="9" fillId="0" borderId="4" xfId="0" applyFont="1" applyFill="1" applyBorder="1"/>
    <xf numFmtId="0" fontId="9" fillId="0" borderId="9" xfId="0" applyFont="1" applyFill="1" applyBorder="1"/>
    <xf numFmtId="0" fontId="4" fillId="0" borderId="9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right"/>
    </xf>
    <xf numFmtId="0" fontId="1" fillId="0" borderId="14" xfId="0" applyFont="1" applyFill="1" applyBorder="1" applyAlignment="1">
      <alignment vertical="center" wrapText="1"/>
    </xf>
    <xf numFmtId="0" fontId="1" fillId="0" borderId="25" xfId="0" applyFont="1" applyFill="1" applyBorder="1"/>
    <xf numFmtId="0" fontId="9" fillId="0" borderId="5" xfId="0" applyFont="1" applyFill="1" applyBorder="1"/>
    <xf numFmtId="14" fontId="9" fillId="2" borderId="5" xfId="0" applyNumberFormat="1" applyFont="1" applyFill="1" applyBorder="1" applyAlignment="1">
      <alignment horizontal="left"/>
    </xf>
    <xf numFmtId="0" fontId="9" fillId="0" borderId="26" xfId="0" applyFont="1" applyFill="1" applyBorder="1"/>
    <xf numFmtId="0" fontId="9" fillId="4" borderId="33" xfId="0" applyFont="1" applyFill="1" applyBorder="1" applyAlignment="1">
      <alignment horizontal="center"/>
    </xf>
    <xf numFmtId="164" fontId="9" fillId="3" borderId="15" xfId="0" applyNumberFormat="1" applyFont="1" applyFill="1" applyBorder="1"/>
    <xf numFmtId="0" fontId="1" fillId="0" borderId="27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0" fontId="7" fillId="2" borderId="28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9" fillId="0" borderId="39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4" fontId="16" fillId="0" borderId="40" xfId="0" applyNumberFormat="1" applyFont="1" applyBorder="1" applyAlignment="1">
      <alignment vertical="center"/>
    </xf>
    <xf numFmtId="164" fontId="9" fillId="0" borderId="9" xfId="0" applyNumberFormat="1" applyFont="1" applyFill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23" xfId="0" applyNumberFormat="1" applyFont="1" applyBorder="1" applyAlignment="1">
      <alignment vertical="center"/>
    </xf>
    <xf numFmtId="164" fontId="9" fillId="0" borderId="40" xfId="0" applyNumberFormat="1" applyFont="1" applyFill="1" applyBorder="1"/>
    <xf numFmtId="164" fontId="9" fillId="0" borderId="9" xfId="0" applyNumberFormat="1" applyFont="1" applyFill="1" applyBorder="1"/>
    <xf numFmtId="0" fontId="9" fillId="4" borderId="37" xfId="0" applyFont="1" applyFill="1" applyBorder="1"/>
    <xf numFmtId="0" fontId="9" fillId="4" borderId="13" xfId="0" applyFont="1" applyFill="1" applyBorder="1"/>
    <xf numFmtId="164" fontId="9" fillId="5" borderId="37" xfId="0" applyNumberFormat="1" applyFont="1" applyFill="1" applyBorder="1"/>
    <xf numFmtId="164" fontId="9" fillId="5" borderId="13" xfId="0" applyNumberFormat="1" applyFont="1" applyFill="1" applyBorder="1"/>
    <xf numFmtId="164" fontId="9" fillId="0" borderId="23" xfId="0" applyNumberFormat="1" applyFont="1" applyFill="1" applyBorder="1"/>
    <xf numFmtId="164" fontId="9" fillId="5" borderId="43" xfId="0" applyNumberFormat="1" applyFont="1" applyFill="1" applyBorder="1"/>
    <xf numFmtId="0" fontId="9" fillId="4" borderId="43" xfId="0" applyFont="1" applyFill="1" applyBorder="1"/>
    <xf numFmtId="164" fontId="9" fillId="0" borderId="0" xfId="0" applyNumberFormat="1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9" fillId="0" borderId="0" xfId="0" applyFont="1"/>
    <xf numFmtId="0" fontId="9" fillId="0" borderId="1" xfId="0" applyFont="1" applyBorder="1"/>
    <xf numFmtId="0" fontId="9" fillId="0" borderId="0" xfId="0" applyFont="1" applyFill="1"/>
    <xf numFmtId="0" fontId="9" fillId="0" borderId="5" xfId="0" applyFont="1" applyBorder="1" applyAlignment="1">
      <alignment vertical="center"/>
    </xf>
    <xf numFmtId="164" fontId="9" fillId="0" borderId="7" xfId="0" applyNumberFormat="1" applyFont="1" applyBorder="1" applyAlignment="1">
      <alignment vertical="center"/>
    </xf>
    <xf numFmtId="164" fontId="9" fillId="0" borderId="8" xfId="0" applyNumberFormat="1" applyFont="1" applyBorder="1" applyAlignment="1">
      <alignment vertical="center"/>
    </xf>
    <xf numFmtId="164" fontId="9" fillId="0" borderId="7" xfId="0" applyNumberFormat="1" applyFont="1" applyFill="1" applyBorder="1" applyAlignment="1">
      <alignment vertical="center"/>
    </xf>
    <xf numFmtId="0" fontId="9" fillId="0" borderId="1" xfId="0" applyFont="1" applyFill="1" applyBorder="1"/>
    <xf numFmtId="0" fontId="9" fillId="0" borderId="9" xfId="0" applyFont="1" applyBorder="1"/>
    <xf numFmtId="0" fontId="9" fillId="0" borderId="0" xfId="0" applyFont="1" applyBorder="1"/>
    <xf numFmtId="0" fontId="14" fillId="0" borderId="6" xfId="0" applyFont="1" applyFill="1" applyBorder="1" applyAlignment="1">
      <alignment horizontal="right" vertical="center"/>
    </xf>
    <xf numFmtId="0" fontId="11" fillId="0" borderId="0" xfId="0" applyFont="1" applyFill="1" applyBorder="1"/>
    <xf numFmtId="0" fontId="15" fillId="0" borderId="1" xfId="0" applyFont="1" applyFill="1" applyBorder="1"/>
    <xf numFmtId="164" fontId="9" fillId="2" borderId="2" xfId="0" applyNumberFormat="1" applyFont="1" applyFill="1" applyBorder="1"/>
    <xf numFmtId="164" fontId="9" fillId="2" borderId="3" xfId="0" applyNumberFormat="1" applyFont="1" applyFill="1" applyBorder="1"/>
    <xf numFmtId="0" fontId="9" fillId="0" borderId="12" xfId="0" applyFont="1" applyBorder="1"/>
    <xf numFmtId="0" fontId="9" fillId="0" borderId="13" xfId="0" applyFont="1" applyBorder="1"/>
    <xf numFmtId="164" fontId="9" fillId="0" borderId="14" xfId="0" applyNumberFormat="1" applyFont="1" applyFill="1" applyBorder="1"/>
    <xf numFmtId="164" fontId="9" fillId="0" borderId="15" xfId="0" applyNumberFormat="1" applyFont="1" applyFill="1" applyBorder="1"/>
    <xf numFmtId="0" fontId="9" fillId="0" borderId="4" xfId="0" applyFont="1" applyBorder="1"/>
    <xf numFmtId="0" fontId="9" fillId="0" borderId="16" xfId="0" applyFont="1" applyBorder="1"/>
    <xf numFmtId="164" fontId="9" fillId="0" borderId="17" xfId="0" applyNumberFormat="1" applyFont="1" applyFill="1" applyBorder="1"/>
    <xf numFmtId="164" fontId="9" fillId="0" borderId="18" xfId="0" applyNumberFormat="1" applyFont="1" applyFill="1" applyBorder="1"/>
    <xf numFmtId="164" fontId="9" fillId="0" borderId="2" xfId="0" applyNumberFormat="1" applyFont="1" applyFill="1" applyBorder="1"/>
    <xf numFmtId="164" fontId="9" fillId="0" borderId="3" xfId="0" applyNumberFormat="1" applyFont="1" applyFill="1" applyBorder="1"/>
    <xf numFmtId="0" fontId="9" fillId="0" borderId="19" xfId="0" applyFont="1" applyBorder="1"/>
    <xf numFmtId="0" fontId="9" fillId="0" borderId="10" xfId="0" applyFont="1" applyBorder="1"/>
    <xf numFmtId="164" fontId="9" fillId="0" borderId="20" xfId="0" applyNumberFormat="1" applyFont="1" applyBorder="1"/>
    <xf numFmtId="164" fontId="9" fillId="0" borderId="21" xfId="0" applyNumberFormat="1" applyFont="1" applyBorder="1"/>
    <xf numFmtId="0" fontId="21" fillId="0" borderId="25" xfId="0" applyFont="1" applyBorder="1" applyAlignment="1">
      <alignment vertical="center"/>
    </xf>
    <xf numFmtId="0" fontId="12" fillId="0" borderId="27" xfId="0" applyFont="1" applyBorder="1"/>
    <xf numFmtId="0" fontId="12" fillId="0" borderId="28" xfId="0" applyFont="1" applyBorder="1"/>
    <xf numFmtId="0" fontId="12" fillId="0" borderId="28" xfId="0" applyFont="1" applyBorder="1" applyAlignment="1">
      <alignment horizontal="right"/>
    </xf>
    <xf numFmtId="0" fontId="9" fillId="5" borderId="5" xfId="0" applyFont="1" applyFill="1" applyBorder="1"/>
    <xf numFmtId="164" fontId="9" fillId="5" borderId="26" xfId="0" applyNumberFormat="1" applyFont="1" applyFill="1" applyBorder="1"/>
    <xf numFmtId="0" fontId="9" fillId="5" borderId="16" xfId="0" applyFont="1" applyFill="1" applyBorder="1"/>
    <xf numFmtId="0" fontId="12" fillId="5" borderId="0" xfId="0" applyFont="1" applyFill="1" applyBorder="1"/>
    <xf numFmtId="0" fontId="9" fillId="5" borderId="0" xfId="0" applyFont="1" applyFill="1" applyBorder="1"/>
    <xf numFmtId="0" fontId="9" fillId="5" borderId="1" xfId="0" applyFont="1" applyFill="1" applyBorder="1"/>
    <xf numFmtId="164" fontId="9" fillId="5" borderId="2" xfId="0" applyNumberFormat="1" applyFont="1" applyFill="1" applyBorder="1"/>
    <xf numFmtId="0" fontId="9" fillId="5" borderId="19" xfId="0" applyFont="1" applyFill="1" applyBorder="1"/>
    <xf numFmtId="0" fontId="9" fillId="5" borderId="10" xfId="0" applyFont="1" applyFill="1" applyBorder="1"/>
    <xf numFmtId="164" fontId="9" fillId="2" borderId="14" xfId="0" applyNumberFormat="1" applyFont="1" applyFill="1" applyBorder="1"/>
    <xf numFmtId="164" fontId="9" fillId="2" borderId="33" xfId="0" applyNumberFormat="1" applyFont="1" applyFill="1" applyBorder="1"/>
    <xf numFmtId="0" fontId="9" fillId="0" borderId="12" xfId="0" applyFont="1" applyFill="1" applyBorder="1"/>
    <xf numFmtId="0" fontId="9" fillId="0" borderId="13" xfId="0" applyFont="1" applyFill="1" applyBorder="1"/>
    <xf numFmtId="0" fontId="16" fillId="0" borderId="9" xfId="0" applyFont="1" applyFill="1" applyBorder="1" applyAlignment="1">
      <alignment horizontal="center" vertical="center" wrapText="1"/>
    </xf>
    <xf numFmtId="0" fontId="11" fillId="0" borderId="16" xfId="0" applyFont="1" applyFill="1" applyBorder="1"/>
    <xf numFmtId="0" fontId="26" fillId="0" borderId="1" xfId="0" applyFont="1" applyFill="1" applyBorder="1"/>
    <xf numFmtId="0" fontId="10" fillId="0" borderId="1" xfId="0" applyFont="1" applyFill="1" applyBorder="1"/>
    <xf numFmtId="0" fontId="9" fillId="0" borderId="4" xfId="0" applyFont="1" applyFill="1" applyBorder="1"/>
    <xf numFmtId="0" fontId="9" fillId="0" borderId="9" xfId="0" applyFont="1" applyFill="1" applyBorder="1"/>
    <xf numFmtId="0" fontId="4" fillId="0" borderId="9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right"/>
    </xf>
    <xf numFmtId="0" fontId="1" fillId="0" borderId="22" xfId="0" applyFont="1" applyFill="1" applyBorder="1" applyAlignment="1">
      <alignment vertical="center" wrapText="1"/>
    </xf>
    <xf numFmtId="164" fontId="11" fillId="0" borderId="6" xfId="0" applyNumberFormat="1" applyFont="1" applyFill="1" applyBorder="1"/>
    <xf numFmtId="164" fontId="11" fillId="0" borderId="2" xfId="0" applyNumberFormat="1" applyFont="1" applyFill="1" applyBorder="1"/>
    <xf numFmtId="164" fontId="11" fillId="0" borderId="3" xfId="0" applyNumberFormat="1" applyFont="1" applyFill="1" applyBorder="1"/>
    <xf numFmtId="0" fontId="12" fillId="4" borderId="33" xfId="0" applyFont="1" applyFill="1" applyBorder="1" applyAlignment="1">
      <alignment horizontal="center"/>
    </xf>
    <xf numFmtId="0" fontId="4" fillId="0" borderId="13" xfId="0" applyFont="1" applyFill="1" applyBorder="1" applyAlignment="1">
      <alignment vertical="center"/>
    </xf>
    <xf numFmtId="0" fontId="9" fillId="0" borderId="10" xfId="0" applyFont="1" applyFill="1" applyBorder="1"/>
    <xf numFmtId="0" fontId="9" fillId="0" borderId="1" xfId="0" applyFont="1" applyFill="1" applyBorder="1" applyAlignment="1">
      <alignment horizontal="right"/>
    </xf>
    <xf numFmtId="2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9" fontId="9" fillId="0" borderId="0" xfId="0" applyNumberFormat="1" applyFont="1" applyBorder="1" applyAlignment="1">
      <alignment horizontal="center"/>
    </xf>
    <xf numFmtId="0" fontId="9" fillId="0" borderId="10" xfId="0" applyFont="1" applyBorder="1" applyAlignment="1">
      <alignment horizontal="right"/>
    </xf>
    <xf numFmtId="9" fontId="9" fillId="0" borderId="10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164" fontId="9" fillId="0" borderId="33" xfId="0" applyNumberFormat="1" applyFont="1" applyFill="1" applyBorder="1"/>
    <xf numFmtId="164" fontId="9" fillId="0" borderId="42" xfId="0" applyNumberFormat="1" applyFont="1" applyFill="1" applyBorder="1"/>
    <xf numFmtId="0" fontId="9" fillId="0" borderId="11" xfId="0" applyFont="1" applyFill="1" applyBorder="1" applyAlignment="1">
      <alignment vertical="center"/>
    </xf>
    <xf numFmtId="0" fontId="23" fillId="0" borderId="16" xfId="0" applyFont="1" applyBorder="1" applyAlignment="1"/>
    <xf numFmtId="0" fontId="23" fillId="3" borderId="0" xfId="0" applyFont="1" applyFill="1" applyBorder="1" applyAlignment="1">
      <alignment horizontal="right" vertical="center"/>
    </xf>
    <xf numFmtId="0" fontId="23" fillId="3" borderId="16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0" xfId="0" applyFont="1" applyBorder="1" applyAlignment="1"/>
    <xf numFmtId="0" fontId="9" fillId="0" borderId="24" xfId="0" applyFont="1" applyBorder="1" applyAlignment="1"/>
    <xf numFmtId="0" fontId="9" fillId="0" borderId="0" xfId="0" applyFont="1" applyAlignment="1"/>
    <xf numFmtId="0" fontId="1" fillId="0" borderId="9" xfId="0" applyFont="1" applyFill="1" applyBorder="1" applyAlignment="1">
      <alignment vertical="center" wrapText="1"/>
    </xf>
    <xf numFmtId="14" fontId="20" fillId="2" borderId="28" xfId="0" applyNumberFormat="1" applyFont="1" applyFill="1" applyBorder="1" applyAlignment="1">
      <alignment horizontal="left" vertical="center"/>
    </xf>
    <xf numFmtId="2" fontId="9" fillId="6" borderId="1" xfId="0" applyNumberFormat="1" applyFont="1" applyFill="1" applyBorder="1"/>
    <xf numFmtId="164" fontId="9" fillId="7" borderId="14" xfId="0" applyNumberFormat="1" applyFont="1" applyFill="1" applyBorder="1"/>
    <xf numFmtId="0" fontId="9" fillId="7" borderId="14" xfId="0" applyFont="1" applyFill="1" applyBorder="1" applyAlignment="1">
      <alignment horizontal="center"/>
    </xf>
    <xf numFmtId="0" fontId="12" fillId="7" borderId="14" xfId="0" applyFont="1" applyFill="1" applyBorder="1" applyAlignment="1">
      <alignment horizontal="center"/>
    </xf>
    <xf numFmtId="164" fontId="9" fillId="7" borderId="14" xfId="0" applyNumberFormat="1" applyFont="1" applyFill="1" applyBorder="1" applyAlignment="1">
      <alignment horizontal="center"/>
    </xf>
    <xf numFmtId="0" fontId="1" fillId="7" borderId="14" xfId="0" applyFont="1" applyFill="1" applyBorder="1" applyAlignment="1">
      <alignment vertical="center"/>
    </xf>
    <xf numFmtId="0" fontId="9" fillId="7" borderId="14" xfId="0" applyFont="1" applyFill="1" applyBorder="1" applyAlignment="1">
      <alignment vertical="center"/>
    </xf>
    <xf numFmtId="14" fontId="9" fillId="7" borderId="14" xfId="0" applyNumberFormat="1" applyFont="1" applyFill="1" applyBorder="1" applyAlignment="1">
      <alignment horizontal="left" vertical="center"/>
    </xf>
    <xf numFmtId="0" fontId="9" fillId="0" borderId="14" xfId="0" applyFont="1" applyFill="1" applyBorder="1" applyAlignment="1">
      <alignment vertical="center"/>
    </xf>
    <xf numFmtId="0" fontId="12" fillId="7" borderId="14" xfId="0" applyFont="1" applyFill="1" applyBorder="1"/>
    <xf numFmtId="0" fontId="12" fillId="7" borderId="14" xfId="0" applyFont="1" applyFill="1" applyBorder="1" applyAlignment="1">
      <alignment horizontal="right"/>
    </xf>
    <xf numFmtId="0" fontId="12" fillId="7" borderId="14" xfId="0" applyFont="1" applyFill="1" applyBorder="1" applyAlignment="1">
      <alignment horizontal="center" wrapText="1"/>
    </xf>
    <xf numFmtId="0" fontId="12" fillId="7" borderId="14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0" borderId="14" xfId="0" applyFont="1" applyBorder="1"/>
    <xf numFmtId="0" fontId="9" fillId="0" borderId="14" xfId="0" applyFont="1" applyFill="1" applyBorder="1"/>
    <xf numFmtId="0" fontId="21" fillId="7" borderId="14" xfId="0" applyFont="1" applyFill="1" applyBorder="1" applyAlignment="1">
      <alignment vertical="center"/>
    </xf>
    <xf numFmtId="164" fontId="16" fillId="7" borderId="14" xfId="0" applyNumberFormat="1" applyFont="1" applyFill="1" applyBorder="1" applyAlignment="1">
      <alignment vertical="center"/>
    </xf>
    <xf numFmtId="164" fontId="9" fillId="7" borderId="14" xfId="0" applyNumberFormat="1" applyFont="1" applyFill="1" applyBorder="1" applyAlignment="1">
      <alignment vertical="center"/>
    </xf>
    <xf numFmtId="0" fontId="18" fillId="7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4" xfId="0" applyFont="1" applyFill="1" applyBorder="1"/>
    <xf numFmtId="0" fontId="9" fillId="7" borderId="14" xfId="0" applyFont="1" applyFill="1" applyBorder="1"/>
    <xf numFmtId="0" fontId="18" fillId="7" borderId="14" xfId="0" applyFont="1" applyFill="1" applyBorder="1"/>
    <xf numFmtId="0" fontId="10" fillId="7" borderId="14" xfId="0" applyFont="1" applyFill="1" applyBorder="1"/>
    <xf numFmtId="0" fontId="11" fillId="7" borderId="14" xfId="0" applyFont="1" applyFill="1" applyBorder="1"/>
    <xf numFmtId="0" fontId="26" fillId="7" borderId="14" xfId="0" applyFont="1" applyFill="1" applyBorder="1"/>
    <xf numFmtId="0" fontId="15" fillId="7" borderId="14" xfId="0" applyFont="1" applyFill="1" applyBorder="1"/>
    <xf numFmtId="0" fontId="14" fillId="7" borderId="14" xfId="0" applyFont="1" applyFill="1" applyBorder="1" applyAlignment="1">
      <alignment horizontal="right" vertical="center"/>
    </xf>
    <xf numFmtId="164" fontId="11" fillId="7" borderId="14" xfId="0" applyNumberFormat="1" applyFont="1" applyFill="1" applyBorder="1"/>
    <xf numFmtId="164" fontId="11" fillId="0" borderId="14" xfId="0" applyNumberFormat="1" applyFont="1" applyFill="1" applyBorder="1"/>
    <xf numFmtId="0" fontId="10" fillId="0" borderId="14" xfId="0" applyFont="1" applyFill="1" applyBorder="1"/>
    <xf numFmtId="0" fontId="4" fillId="7" borderId="14" xfId="0" applyFont="1" applyFill="1" applyBorder="1" applyAlignment="1">
      <alignment vertical="center"/>
    </xf>
    <xf numFmtId="0" fontId="16" fillId="7" borderId="14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right"/>
    </xf>
    <xf numFmtId="0" fontId="1" fillId="7" borderId="14" xfId="0" applyFont="1" applyFill="1" applyBorder="1" applyAlignment="1">
      <alignment vertical="center" wrapText="1"/>
    </xf>
    <xf numFmtId="0" fontId="19" fillId="7" borderId="14" xfId="0" applyFont="1" applyFill="1" applyBorder="1" applyAlignment="1">
      <alignment horizontal="right" vertical="top"/>
    </xf>
    <xf numFmtId="0" fontId="2" fillId="7" borderId="14" xfId="0" applyFont="1" applyFill="1" applyBorder="1" applyAlignment="1">
      <alignment vertical="center"/>
    </xf>
    <xf numFmtId="0" fontId="24" fillId="7" borderId="14" xfId="0" applyFont="1" applyFill="1" applyBorder="1" applyAlignment="1">
      <alignment vertical="center"/>
    </xf>
    <xf numFmtId="0" fontId="12" fillId="7" borderId="14" xfId="0" applyFont="1" applyFill="1" applyBorder="1" applyAlignment="1">
      <alignment vertical="center"/>
    </xf>
    <xf numFmtId="0" fontId="12" fillId="7" borderId="14" xfId="0" applyFont="1" applyFill="1" applyBorder="1" applyAlignment="1">
      <alignment horizontal="right" vertical="center"/>
    </xf>
    <xf numFmtId="0" fontId="9" fillId="0" borderId="14" xfId="0" applyFont="1" applyBorder="1" applyAlignment="1">
      <alignment vertical="center"/>
    </xf>
    <xf numFmtId="164" fontId="9" fillId="3" borderId="2" xfId="0" applyNumberFormat="1" applyFont="1" applyFill="1" applyBorder="1" applyAlignment="1">
      <alignment horizontal="right"/>
    </xf>
    <xf numFmtId="164" fontId="9" fillId="5" borderId="17" xfId="0" applyNumberFormat="1" applyFont="1" applyFill="1" applyBorder="1"/>
    <xf numFmtId="0" fontId="9" fillId="5" borderId="9" xfId="0" applyFont="1" applyFill="1" applyBorder="1"/>
    <xf numFmtId="0" fontId="9" fillId="5" borderId="22" xfId="0" applyFont="1" applyFill="1" applyBorder="1"/>
    <xf numFmtId="0" fontId="9" fillId="0" borderId="6" xfId="0" applyFont="1" applyBorder="1"/>
    <xf numFmtId="164" fontId="9" fillId="3" borderId="3" xfId="0" applyNumberFormat="1" applyFont="1" applyFill="1" applyBorder="1" applyAlignment="1">
      <alignment horizontal="right"/>
    </xf>
    <xf numFmtId="164" fontId="9" fillId="5" borderId="3" xfId="0" applyNumberFormat="1" applyFont="1" applyFill="1" applyBorder="1"/>
    <xf numFmtId="164" fontId="9" fillId="5" borderId="18" xfId="0" applyNumberFormat="1" applyFont="1" applyFill="1" applyBorder="1"/>
    <xf numFmtId="164" fontId="9" fillId="5" borderId="42" xfId="0" applyNumberFormat="1" applyFont="1" applyFill="1" applyBorder="1"/>
    <xf numFmtId="0" fontId="12" fillId="4" borderId="42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left"/>
    </xf>
    <xf numFmtId="0" fontId="12" fillId="0" borderId="19" xfId="0" applyFont="1" applyFill="1" applyBorder="1" applyAlignment="1">
      <alignment horizontal="left"/>
    </xf>
    <xf numFmtId="0" fontId="12" fillId="0" borderId="10" xfId="0" applyFont="1" applyFill="1" applyBorder="1" applyAlignment="1">
      <alignment horizontal="left"/>
    </xf>
    <xf numFmtId="0" fontId="12" fillId="0" borderId="31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2" fillId="4" borderId="25" xfId="0" applyFont="1" applyFill="1" applyBorder="1" applyAlignment="1">
      <alignment horizontal="left" wrapText="1"/>
    </xf>
    <xf numFmtId="0" fontId="12" fillId="4" borderId="5" xfId="0" applyFont="1" applyFill="1" applyBorder="1" applyAlignment="1">
      <alignment horizontal="left" wrapText="1"/>
    </xf>
    <xf numFmtId="0" fontId="24" fillId="2" borderId="5" xfId="0" applyFont="1" applyFill="1" applyBorder="1" applyAlignment="1">
      <alignment horizontal="left"/>
    </xf>
    <xf numFmtId="0" fontId="25" fillId="0" borderId="25" xfId="0" applyFont="1" applyBorder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25" fillId="0" borderId="26" xfId="0" applyFont="1" applyBorder="1" applyAlignment="1">
      <alignment horizontal="center" wrapText="1"/>
    </xf>
    <xf numFmtId="164" fontId="9" fillId="2" borderId="38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9" fillId="2" borderId="34" xfId="0" applyNumberFormat="1" applyFont="1" applyFill="1" applyBorder="1" applyAlignment="1">
      <alignment horizontal="center"/>
    </xf>
    <xf numFmtId="164" fontId="11" fillId="0" borderId="40" xfId="0" applyNumberFormat="1" applyFont="1" applyFill="1" applyBorder="1" applyAlignment="1">
      <alignment horizontal="center"/>
    </xf>
    <xf numFmtId="164" fontId="11" fillId="0" borderId="9" xfId="0" applyNumberFormat="1" applyFont="1" applyFill="1" applyBorder="1" applyAlignment="1">
      <alignment horizontal="center"/>
    </xf>
    <xf numFmtId="164" fontId="11" fillId="0" borderId="23" xfId="0" applyNumberFormat="1" applyFont="1" applyFill="1" applyBorder="1" applyAlignment="1">
      <alignment horizontal="center"/>
    </xf>
    <xf numFmtId="164" fontId="9" fillId="2" borderId="40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164" fontId="9" fillId="2" borderId="23" xfId="0" applyNumberFormat="1" applyFont="1" applyFill="1" applyBorder="1" applyAlignment="1">
      <alignment horizontal="center"/>
    </xf>
    <xf numFmtId="164" fontId="9" fillId="0" borderId="40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center"/>
    </xf>
    <xf numFmtId="164" fontId="9" fillId="0" borderId="23" xfId="0" applyNumberFormat="1" applyFont="1" applyFill="1" applyBorder="1" applyAlignment="1">
      <alignment horizontal="center"/>
    </xf>
    <xf numFmtId="0" fontId="12" fillId="0" borderId="19" xfId="0" applyFont="1" applyFill="1" applyBorder="1" applyAlignment="1">
      <alignment horizontal="left" vertical="top"/>
    </xf>
    <xf numFmtId="0" fontId="12" fillId="0" borderId="1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2" fillId="0" borderId="24" xfId="0" applyFont="1" applyFill="1" applyBorder="1" applyAlignment="1">
      <alignment horizontal="left" vertical="top"/>
    </xf>
    <xf numFmtId="164" fontId="9" fillId="2" borderId="37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164" fontId="9" fillId="2" borderId="43" xfId="0" applyNumberFormat="1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12" fillId="4" borderId="32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/>
    </xf>
    <xf numFmtId="164" fontId="9" fillId="5" borderId="38" xfId="0" applyNumberFormat="1" applyFont="1" applyFill="1" applyBorder="1" applyAlignment="1">
      <alignment horizontal="center"/>
    </xf>
    <xf numFmtId="164" fontId="9" fillId="5" borderId="1" xfId="0" applyNumberFormat="1" applyFont="1" applyFill="1" applyBorder="1" applyAlignment="1">
      <alignment horizontal="center"/>
    </xf>
    <xf numFmtId="164" fontId="9" fillId="5" borderId="34" xfId="0" applyNumberFormat="1" applyFont="1" applyFill="1" applyBorder="1" applyAlignment="1">
      <alignment horizontal="center"/>
    </xf>
    <xf numFmtId="164" fontId="9" fillId="5" borderId="44" xfId="0" applyNumberFormat="1" applyFont="1" applyFill="1" applyBorder="1" applyAlignment="1">
      <alignment horizontal="center"/>
    </xf>
    <xf numFmtId="164" fontId="9" fillId="5" borderId="10" xfId="0" applyNumberFormat="1" applyFont="1" applyFill="1" applyBorder="1" applyAlignment="1">
      <alignment horizontal="center"/>
    </xf>
    <xf numFmtId="164" fontId="9" fillId="5" borderId="31" xfId="0" applyNumberFormat="1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34" xfId="0" applyFont="1" applyFill="1" applyBorder="1" applyAlignment="1">
      <alignment horizontal="center"/>
    </xf>
    <xf numFmtId="0" fontId="12" fillId="4" borderId="40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4" borderId="23" xfId="0" applyFont="1" applyFill="1" applyBorder="1" applyAlignment="1">
      <alignment horizontal="center"/>
    </xf>
    <xf numFmtId="0" fontId="15" fillId="7" borderId="14" xfId="0" applyFont="1" applyFill="1" applyBorder="1" applyAlignment="1">
      <alignment horizontal="left" vertical="center" wrapText="1"/>
    </xf>
    <xf numFmtId="0" fontId="12" fillId="7" borderId="14" xfId="0" applyFont="1" applyFill="1" applyBorder="1" applyAlignment="1">
      <alignment horizontal="left" wrapText="1"/>
    </xf>
    <xf numFmtId="0" fontId="24" fillId="7" borderId="14" xfId="0" applyFont="1" applyFill="1" applyBorder="1" applyAlignment="1">
      <alignment horizontal="left" vertical="center"/>
    </xf>
    <xf numFmtId="0" fontId="12" fillId="7" borderId="14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O36"/>
  <sheetViews>
    <sheetView zoomScaleNormal="100" workbookViewId="0">
      <selection activeCell="H7" sqref="H7"/>
    </sheetView>
  </sheetViews>
  <sheetFormatPr baseColWidth="10" defaultColWidth="11" defaultRowHeight="12.75" x14ac:dyDescent="0.2"/>
  <cols>
    <col min="1" max="1" width="3.42578125" style="1" customWidth="1"/>
    <col min="2" max="2" width="7.28515625" style="1" customWidth="1"/>
    <col min="3" max="3" width="12.85546875" style="1" customWidth="1"/>
    <col min="4" max="4" width="18.5703125" style="1" customWidth="1"/>
    <col min="5" max="5" width="15.5703125" style="142" customWidth="1"/>
    <col min="6" max="6" width="14.140625" style="1" customWidth="1"/>
    <col min="7" max="7" width="9.28515625" style="1" customWidth="1"/>
    <col min="8" max="12" width="10.140625" style="1" customWidth="1"/>
    <col min="13" max="36" width="11.7109375" style="1" customWidth="1"/>
    <col min="37" max="16384" width="11" style="1"/>
  </cols>
  <sheetData>
    <row r="1" spans="1:38" s="126" customFormat="1" ht="18.75" customHeight="1" thickBot="1" x14ac:dyDescent="0.3">
      <c r="A1" s="120" t="s">
        <v>21</v>
      </c>
      <c r="B1" s="121"/>
      <c r="C1" s="121"/>
      <c r="D1" s="121"/>
      <c r="E1" s="121"/>
      <c r="F1" s="122" t="s">
        <v>43</v>
      </c>
      <c r="G1" s="123"/>
      <c r="H1" s="122"/>
      <c r="I1" s="122"/>
      <c r="J1" s="121" t="s">
        <v>7</v>
      </c>
      <c r="K1" s="222">
        <v>46113</v>
      </c>
      <c r="L1" s="124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</row>
    <row r="2" spans="1:38" ht="18" customHeight="1" thickBot="1" x14ac:dyDescent="0.25">
      <c r="A2" s="172"/>
      <c r="B2" s="173"/>
      <c r="C2" s="173"/>
      <c r="D2" s="173"/>
      <c r="E2" s="173"/>
      <c r="F2" s="173"/>
      <c r="G2" s="174" t="s">
        <v>9</v>
      </c>
      <c r="H2" s="94">
        <v>1</v>
      </c>
      <c r="I2" s="50">
        <v>2</v>
      </c>
      <c r="J2" s="51">
        <v>3</v>
      </c>
      <c r="K2" s="51">
        <v>4</v>
      </c>
      <c r="L2" s="52">
        <v>5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L2" s="4"/>
    </row>
    <row r="3" spans="1:38" ht="14.25" customHeight="1" x14ac:dyDescent="0.2">
      <c r="A3" s="171" t="s">
        <v>12</v>
      </c>
      <c r="B3" s="145"/>
      <c r="C3" s="145"/>
      <c r="D3" s="145"/>
      <c r="E3" s="145"/>
      <c r="F3" s="145"/>
      <c r="G3" s="145"/>
      <c r="H3" s="148"/>
      <c r="I3" s="148"/>
      <c r="J3" s="146"/>
      <c r="K3" s="146"/>
      <c r="L3" s="147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L3" s="4"/>
    </row>
    <row r="4" spans="1:38" s="4" customFormat="1" ht="22.5" customHeight="1" x14ac:dyDescent="0.2">
      <c r="A4" s="212" t="s">
        <v>19</v>
      </c>
      <c r="B4" s="149"/>
      <c r="C4" s="149"/>
      <c r="D4" s="149"/>
      <c r="E4" s="149"/>
      <c r="F4" s="149"/>
      <c r="G4" s="149"/>
      <c r="H4" s="155">
        <v>66.36</v>
      </c>
      <c r="I4" s="155">
        <v>89.67</v>
      </c>
      <c r="J4" s="155">
        <v>106.56</v>
      </c>
      <c r="K4" s="155">
        <v>124.18</v>
      </c>
      <c r="L4" s="156">
        <v>132.11000000000001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11"/>
      <c r="AL4" s="11"/>
    </row>
    <row r="5" spans="1:38" s="4" customFormat="1" ht="14.25" customHeight="1" x14ac:dyDescent="0.2">
      <c r="A5" s="192"/>
      <c r="B5" s="193"/>
      <c r="C5" s="193"/>
      <c r="D5" s="149"/>
      <c r="E5" s="149"/>
      <c r="F5" s="149"/>
      <c r="G5" s="149"/>
      <c r="H5" s="159"/>
      <c r="I5" s="165"/>
      <c r="J5" s="165"/>
      <c r="K5" s="165"/>
      <c r="L5" s="166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11"/>
      <c r="AL5" s="11"/>
    </row>
    <row r="6" spans="1:38" s="4" customFormat="1" ht="14.25" customHeight="1" x14ac:dyDescent="0.2">
      <c r="A6" s="189"/>
      <c r="B6" s="153"/>
      <c r="C6" s="153"/>
      <c r="D6" s="190"/>
      <c r="E6" s="190"/>
      <c r="F6" s="154"/>
      <c r="G6" s="152"/>
      <c r="H6" s="197"/>
      <c r="I6" s="198"/>
      <c r="J6" s="198"/>
      <c r="K6" s="198"/>
      <c r="L6" s="19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1"/>
      <c r="AL6" s="11"/>
    </row>
    <row r="7" spans="1:38" ht="14.25" customHeight="1" x14ac:dyDescent="0.2">
      <c r="A7" s="157" t="s">
        <v>0</v>
      </c>
      <c r="B7" s="158"/>
      <c r="C7" s="158"/>
      <c r="D7" s="194"/>
      <c r="E7" s="194"/>
      <c r="F7" s="194"/>
      <c r="G7" s="194"/>
      <c r="H7" s="184">
        <v>0</v>
      </c>
      <c r="I7" s="159">
        <f t="shared" ref="I7:I12" si="0">H7</f>
        <v>0</v>
      </c>
      <c r="J7" s="159">
        <f t="shared" ref="J7:J12" si="1">H7</f>
        <v>0</v>
      </c>
      <c r="K7" s="159">
        <f t="shared" ref="K7:K12" si="2">H7</f>
        <v>0</v>
      </c>
      <c r="L7" s="160">
        <f t="shared" ref="L7:L12" si="3">H7</f>
        <v>0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3"/>
      <c r="AL7" s="3"/>
    </row>
    <row r="8" spans="1:38" ht="14.25" customHeight="1" x14ac:dyDescent="0.2">
      <c r="A8" s="186" t="s">
        <v>22</v>
      </c>
      <c r="B8" s="187"/>
      <c r="C8" s="187"/>
      <c r="D8" s="105"/>
      <c r="E8" s="105"/>
      <c r="F8" s="194"/>
      <c r="G8" s="105"/>
      <c r="H8" s="184">
        <v>5.4</v>
      </c>
      <c r="I8" s="159">
        <f t="shared" si="0"/>
        <v>5.4</v>
      </c>
      <c r="J8" s="159">
        <f t="shared" si="1"/>
        <v>5.4</v>
      </c>
      <c r="K8" s="159">
        <f t="shared" si="2"/>
        <v>5.4</v>
      </c>
      <c r="L8" s="160">
        <f t="shared" si="3"/>
        <v>5.4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3"/>
      <c r="AL8" s="3"/>
    </row>
    <row r="9" spans="1:38" ht="14.25" customHeight="1" x14ac:dyDescent="0.2">
      <c r="A9" s="186" t="s">
        <v>24</v>
      </c>
      <c r="B9" s="187"/>
      <c r="C9" s="187"/>
      <c r="D9" s="188"/>
      <c r="E9" s="188"/>
      <c r="F9" s="194"/>
      <c r="G9" s="194"/>
      <c r="H9" s="184">
        <v>0</v>
      </c>
      <c r="I9" s="159">
        <f t="shared" si="0"/>
        <v>0</v>
      </c>
      <c r="J9" s="159">
        <f t="shared" si="1"/>
        <v>0</v>
      </c>
      <c r="K9" s="159">
        <f t="shared" si="2"/>
        <v>0</v>
      </c>
      <c r="L9" s="160">
        <f t="shared" si="3"/>
        <v>0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3"/>
      <c r="AL9" s="3"/>
    </row>
    <row r="10" spans="1:38" ht="14.25" customHeight="1" x14ac:dyDescent="0.2">
      <c r="A10" s="161" t="s">
        <v>27</v>
      </c>
      <c r="B10" s="150"/>
      <c r="C10" s="150"/>
      <c r="D10" s="23"/>
      <c r="E10" s="23"/>
      <c r="F10" s="195"/>
      <c r="G10" s="196"/>
      <c r="H10" s="184">
        <v>7.48</v>
      </c>
      <c r="I10" s="159">
        <f t="shared" si="0"/>
        <v>7.48</v>
      </c>
      <c r="J10" s="159">
        <f t="shared" si="1"/>
        <v>7.48</v>
      </c>
      <c r="K10" s="159">
        <f t="shared" si="2"/>
        <v>7.48</v>
      </c>
      <c r="L10" s="160">
        <f t="shared" si="3"/>
        <v>7.48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3"/>
      <c r="AL10" s="3"/>
    </row>
    <row r="11" spans="1:38" ht="14.25" customHeight="1" x14ac:dyDescent="0.2">
      <c r="A11" s="161" t="s">
        <v>1</v>
      </c>
      <c r="B11" s="150"/>
      <c r="C11" s="150"/>
      <c r="D11" s="150"/>
      <c r="E11" s="150"/>
      <c r="F11" s="150"/>
      <c r="G11" s="150"/>
      <c r="H11" s="184">
        <v>17.8</v>
      </c>
      <c r="I11" s="159">
        <f t="shared" si="0"/>
        <v>17.8</v>
      </c>
      <c r="J11" s="159">
        <f t="shared" si="1"/>
        <v>17.8</v>
      </c>
      <c r="K11" s="159">
        <f t="shared" si="2"/>
        <v>17.8</v>
      </c>
      <c r="L11" s="160">
        <f t="shared" si="3"/>
        <v>17.8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3"/>
      <c r="AL11" s="3"/>
    </row>
    <row r="12" spans="1:38" ht="14.25" customHeight="1" x14ac:dyDescent="0.2">
      <c r="A12" s="161" t="s">
        <v>2</v>
      </c>
      <c r="B12" s="150"/>
      <c r="C12" s="150"/>
      <c r="D12" s="150"/>
      <c r="E12" s="150"/>
      <c r="F12" s="150"/>
      <c r="G12" s="150"/>
      <c r="H12" s="184">
        <v>17.489999999999998</v>
      </c>
      <c r="I12" s="159">
        <f t="shared" si="0"/>
        <v>17.489999999999998</v>
      </c>
      <c r="J12" s="159">
        <f t="shared" si="1"/>
        <v>17.489999999999998</v>
      </c>
      <c r="K12" s="159">
        <f t="shared" si="2"/>
        <v>17.489999999999998</v>
      </c>
      <c r="L12" s="160">
        <f t="shared" si="3"/>
        <v>17.489999999999998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3"/>
      <c r="AL12" s="3"/>
    </row>
    <row r="13" spans="1:38" ht="14.25" customHeight="1" x14ac:dyDescent="0.2">
      <c r="A13" s="162" t="s">
        <v>26</v>
      </c>
      <c r="B13" s="151"/>
      <c r="C13" s="151"/>
      <c r="D13" s="151"/>
      <c r="E13" s="151"/>
      <c r="F13" s="151"/>
      <c r="G13" s="151"/>
      <c r="H13" s="163"/>
      <c r="I13" s="163"/>
      <c r="J13" s="163"/>
      <c r="K13" s="163"/>
      <c r="L13" s="164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3"/>
      <c r="AL13" s="3"/>
    </row>
    <row r="14" spans="1:38" s="142" customFormat="1" ht="14.25" customHeight="1" x14ac:dyDescent="0.2">
      <c r="A14" s="162"/>
      <c r="B14" s="151"/>
      <c r="C14" s="203" t="s">
        <v>3</v>
      </c>
      <c r="D14" s="143" t="s">
        <v>47</v>
      </c>
      <c r="E14" s="143"/>
      <c r="F14" s="143"/>
      <c r="G14" s="269"/>
      <c r="H14" s="155">
        <v>46.81</v>
      </c>
      <c r="I14" s="165">
        <f>H14</f>
        <v>46.81</v>
      </c>
      <c r="J14" s="165">
        <f t="shared" ref="J14:L14" si="4">I14</f>
        <v>46.81</v>
      </c>
      <c r="K14" s="165">
        <f t="shared" si="4"/>
        <v>46.81</v>
      </c>
      <c r="L14" s="166">
        <f t="shared" si="4"/>
        <v>46.81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3"/>
      <c r="AL14" s="3"/>
    </row>
    <row r="15" spans="1:38" ht="14.25" customHeight="1" x14ac:dyDescent="0.2">
      <c r="A15" s="162"/>
      <c r="B15" s="151"/>
      <c r="C15" s="203" t="s">
        <v>3</v>
      </c>
      <c r="D15" s="143" t="s">
        <v>46</v>
      </c>
      <c r="E15" s="143"/>
      <c r="F15" s="149"/>
      <c r="G15" s="191"/>
      <c r="H15" s="155">
        <v>43.51</v>
      </c>
      <c r="I15" s="165">
        <f>H15</f>
        <v>43.51</v>
      </c>
      <c r="J15" s="165">
        <f>H15</f>
        <v>43.51</v>
      </c>
      <c r="K15" s="165">
        <f>H15</f>
        <v>43.51</v>
      </c>
      <c r="L15" s="166">
        <f>H15</f>
        <v>43.51</v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3"/>
      <c r="AL15" s="3"/>
    </row>
    <row r="16" spans="1:38" ht="14.25" customHeight="1" thickBot="1" x14ac:dyDescent="0.25">
      <c r="A16" s="167"/>
      <c r="B16" s="168"/>
      <c r="C16" s="275" t="s">
        <v>50</v>
      </c>
      <c r="D16" s="275"/>
      <c r="E16" s="275"/>
      <c r="F16" s="275"/>
      <c r="G16" s="202"/>
      <c r="H16" s="185">
        <v>45.81</v>
      </c>
      <c r="I16" s="169">
        <f>H16</f>
        <v>45.81</v>
      </c>
      <c r="J16" s="169">
        <f>H16</f>
        <v>45.81</v>
      </c>
      <c r="K16" s="169">
        <f>H16</f>
        <v>45.81</v>
      </c>
      <c r="L16" s="170">
        <f>H16</f>
        <v>45.81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"/>
      <c r="AL16" s="3"/>
    </row>
    <row r="17" spans="1:41" s="4" customFormat="1" ht="14.25" customHeight="1" x14ac:dyDescent="0.2">
      <c r="A17" s="74" t="s">
        <v>14</v>
      </c>
      <c r="B17" s="175"/>
      <c r="C17" s="175"/>
      <c r="D17" s="175"/>
      <c r="E17" s="175"/>
      <c r="F17" s="175"/>
      <c r="G17" s="175"/>
      <c r="H17" s="95"/>
      <c r="I17" s="76"/>
      <c r="J17" s="76"/>
      <c r="K17" s="76"/>
      <c r="L17" s="176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11"/>
      <c r="AL17" s="11"/>
    </row>
    <row r="18" spans="1:41" s="4" customFormat="1" ht="14.25" customHeight="1" x14ac:dyDescent="0.2">
      <c r="A18" s="177"/>
      <c r="B18" s="178" t="s">
        <v>4</v>
      </c>
      <c r="C18" s="179"/>
      <c r="D18" s="180" t="s">
        <v>48</v>
      </c>
      <c r="E18" s="180"/>
      <c r="F18" s="180"/>
      <c r="G18" s="180"/>
      <c r="H18" s="181">
        <f>H4+H7+H8+H10+H11+H12+H14</f>
        <v>161.34</v>
      </c>
      <c r="I18" s="181">
        <f t="shared" ref="I18:L18" si="5">I4+I7+I8+I10+I11+I12+I14</f>
        <v>184.65</v>
      </c>
      <c r="J18" s="181">
        <f t="shared" si="5"/>
        <v>201.54000000000002</v>
      </c>
      <c r="K18" s="181">
        <f t="shared" si="5"/>
        <v>219.16000000000003</v>
      </c>
      <c r="L18" s="271">
        <f t="shared" si="5"/>
        <v>227.09000000000003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11"/>
    </row>
    <row r="19" spans="1:41" s="144" customFormat="1" ht="14.25" customHeight="1" x14ac:dyDescent="0.2">
      <c r="A19" s="177"/>
      <c r="B19" s="178"/>
      <c r="C19" s="179"/>
      <c r="D19" s="180" t="s">
        <v>49</v>
      </c>
      <c r="E19" s="180"/>
      <c r="F19" s="180"/>
      <c r="G19" s="180"/>
      <c r="H19" s="181">
        <f>H4+H8+H7+H10+H11+H12+H15</f>
        <v>158.04</v>
      </c>
      <c r="I19" s="181">
        <f t="shared" ref="I19:L19" si="6">I4+I8+I7+I10+I11+I12+I15</f>
        <v>181.35</v>
      </c>
      <c r="J19" s="181">
        <f t="shared" si="6"/>
        <v>198.24</v>
      </c>
      <c r="K19" s="181">
        <f t="shared" si="6"/>
        <v>215.86</v>
      </c>
      <c r="L19" s="271">
        <f t="shared" si="6"/>
        <v>223.79000000000002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11"/>
    </row>
    <row r="20" spans="1:41" s="4" customFormat="1" ht="14.25" customHeight="1" x14ac:dyDescent="0.2">
      <c r="A20" s="177"/>
      <c r="B20" s="180"/>
      <c r="C20" s="180"/>
      <c r="D20" s="180" t="s">
        <v>50</v>
      </c>
      <c r="E20" s="180"/>
      <c r="F20" s="180"/>
      <c r="G20" s="180"/>
      <c r="H20" s="181">
        <f>H4+H7+H8+H9+H10+H11+H12+H16</f>
        <v>160.34</v>
      </c>
      <c r="I20" s="181">
        <f t="shared" ref="I20:L20" si="7">I4+I7+I8+I9+I10+I11+I12+I16</f>
        <v>183.65</v>
      </c>
      <c r="J20" s="181">
        <f t="shared" si="7"/>
        <v>200.54000000000002</v>
      </c>
      <c r="K20" s="181">
        <f t="shared" si="7"/>
        <v>218.16000000000003</v>
      </c>
      <c r="L20" s="271">
        <f t="shared" si="7"/>
        <v>226.09000000000003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11"/>
    </row>
    <row r="21" spans="1:41" s="4" customFormat="1" ht="14.25" customHeight="1" x14ac:dyDescent="0.2">
      <c r="A21" s="177"/>
      <c r="B21" s="178"/>
      <c r="C21" s="179"/>
      <c r="D21" s="179"/>
      <c r="E21" s="179"/>
      <c r="F21" s="179"/>
      <c r="G21" s="178"/>
      <c r="H21" s="96"/>
      <c r="I21" s="82"/>
      <c r="J21" s="82"/>
      <c r="K21" s="82"/>
      <c r="L21" s="83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11"/>
      <c r="AL21" s="11"/>
    </row>
    <row r="22" spans="1:41" s="4" customFormat="1" ht="14.25" customHeight="1" x14ac:dyDescent="0.2">
      <c r="A22" s="177"/>
      <c r="B22" s="178" t="s">
        <v>8</v>
      </c>
      <c r="C22" s="179"/>
      <c r="D22" s="180" t="s">
        <v>48</v>
      </c>
      <c r="E22" s="180"/>
      <c r="F22" s="180"/>
      <c r="G22" s="180"/>
      <c r="H22" s="181">
        <f>H18*$B$24</f>
        <v>4907.9628000000002</v>
      </c>
      <c r="I22" s="181">
        <f>I18*$B$24</f>
        <v>5617.0530000000008</v>
      </c>
      <c r="J22" s="181">
        <f>J18*$B$24</f>
        <v>6130.8468000000012</v>
      </c>
      <c r="K22" s="181">
        <f>K18*$B$24</f>
        <v>6666.8472000000011</v>
      </c>
      <c r="L22" s="81">
        <f>L18*$B$24</f>
        <v>6908.0778000000009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11"/>
    </row>
    <row r="23" spans="1:41" s="144" customFormat="1" ht="14.25" customHeight="1" x14ac:dyDescent="0.2">
      <c r="A23" s="177"/>
      <c r="B23" s="178"/>
      <c r="C23" s="179"/>
      <c r="D23" s="267" t="s">
        <v>49</v>
      </c>
      <c r="E23" s="267"/>
      <c r="F23" s="267"/>
      <c r="G23" s="268"/>
      <c r="H23" s="181">
        <f>H19*$B$24</f>
        <v>4807.5767999999998</v>
      </c>
      <c r="I23" s="181">
        <f t="shared" ref="I23:L23" si="8">I19*$B$24</f>
        <v>5516.6670000000004</v>
      </c>
      <c r="J23" s="181">
        <f t="shared" si="8"/>
        <v>6030.4608000000007</v>
      </c>
      <c r="K23" s="181">
        <f t="shared" si="8"/>
        <v>6566.4612000000006</v>
      </c>
      <c r="L23" s="271">
        <f t="shared" si="8"/>
        <v>6807.6918000000014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11"/>
    </row>
    <row r="24" spans="1:41" s="4" customFormat="1" ht="14.25" customHeight="1" thickBot="1" x14ac:dyDescent="0.25">
      <c r="A24" s="182"/>
      <c r="B24" s="91">
        <v>30.42</v>
      </c>
      <c r="C24" s="92" t="s">
        <v>6</v>
      </c>
      <c r="D24" s="183" t="s">
        <v>50</v>
      </c>
      <c r="E24" s="183"/>
      <c r="F24" s="183"/>
      <c r="G24" s="183"/>
      <c r="H24" s="97">
        <f>H20*$B$24</f>
        <v>4877.5428000000002</v>
      </c>
      <c r="I24" s="97">
        <f>I20*$B$24</f>
        <v>5586.6330000000007</v>
      </c>
      <c r="J24" s="97">
        <f>J20*$B$24</f>
        <v>6100.4268000000011</v>
      </c>
      <c r="K24" s="97">
        <f>K20*$B$24</f>
        <v>6636.427200000001</v>
      </c>
      <c r="L24" s="93">
        <f>L20*$B$24</f>
        <v>6877.6578000000018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11"/>
      <c r="AL24" s="11"/>
      <c r="AO24" s="11"/>
    </row>
    <row r="25" spans="1:41" s="4" customFormat="1" ht="14.25" customHeight="1" x14ac:dyDescent="0.2">
      <c r="A25" s="42" t="s">
        <v>13</v>
      </c>
      <c r="B25" s="43"/>
      <c r="C25" s="43"/>
      <c r="D25" s="43"/>
      <c r="E25" s="43"/>
      <c r="F25" s="43"/>
      <c r="G25" s="43"/>
      <c r="H25" s="98"/>
      <c r="I25" s="44"/>
      <c r="J25" s="44"/>
      <c r="K25" s="44"/>
      <c r="L25" s="45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</row>
    <row r="26" spans="1:41" s="4" customFormat="1" ht="14.25" customHeight="1" x14ac:dyDescent="0.2">
      <c r="A26" s="28"/>
      <c r="B26" s="29" t="s">
        <v>10</v>
      </c>
      <c r="C26" s="29"/>
      <c r="D26" s="30" t="s">
        <v>11</v>
      </c>
      <c r="E26" s="30"/>
      <c r="F26" s="30"/>
      <c r="G26" s="31"/>
      <c r="H26" s="265">
        <v>131</v>
      </c>
      <c r="I26" s="265">
        <v>805</v>
      </c>
      <c r="J26" s="265">
        <v>1319</v>
      </c>
      <c r="K26" s="265">
        <v>1855</v>
      </c>
      <c r="L26" s="270">
        <v>2096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</row>
    <row r="27" spans="1:41" s="144" customFormat="1" ht="14.25" customHeight="1" x14ac:dyDescent="0.2">
      <c r="A27" s="215" t="s">
        <v>35</v>
      </c>
      <c r="B27" s="29" t="s">
        <v>53</v>
      </c>
      <c r="C27" s="214"/>
      <c r="D27" s="30" t="s">
        <v>44</v>
      </c>
      <c r="E27" s="30"/>
      <c r="F27" s="30"/>
      <c r="G27" s="223">
        <v>2086.8200000000002</v>
      </c>
      <c r="H27" s="265"/>
      <c r="I27" s="265">
        <f>$G$27*15%</f>
        <v>313.02300000000002</v>
      </c>
      <c r="J27" s="265">
        <f t="shared" ref="J27:L27" si="9">$G$27*15%</f>
        <v>313.02300000000002</v>
      </c>
      <c r="K27" s="265">
        <f t="shared" si="9"/>
        <v>313.02300000000002</v>
      </c>
      <c r="L27" s="270">
        <f t="shared" si="9"/>
        <v>313.02300000000002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1:41" s="4" customFormat="1" ht="14.25" customHeight="1" x14ac:dyDescent="0.2">
      <c r="A28" s="32"/>
      <c r="B28" s="29"/>
      <c r="C28" s="29"/>
      <c r="D28" s="33" t="s">
        <v>45</v>
      </c>
      <c r="E28" s="33"/>
      <c r="F28" s="33"/>
      <c r="G28" s="34"/>
      <c r="H28" s="99">
        <f>(H10)*$B$24</f>
        <v>227.54160000000002</v>
      </c>
      <c r="I28" s="99">
        <f t="shared" ref="I28:L28" si="10">(I10)*$B$24</f>
        <v>227.54160000000002</v>
      </c>
      <c r="J28" s="99">
        <f t="shared" si="10"/>
        <v>227.54160000000002</v>
      </c>
      <c r="K28" s="99">
        <f t="shared" si="10"/>
        <v>227.54160000000002</v>
      </c>
      <c r="L28" s="119">
        <f t="shared" si="10"/>
        <v>227.54160000000002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O28" s="6"/>
    </row>
    <row r="29" spans="1:41" s="4" customFormat="1" ht="14.25" customHeight="1" x14ac:dyDescent="0.2">
      <c r="A29" s="32"/>
      <c r="B29" s="35" t="s">
        <v>8</v>
      </c>
      <c r="C29" s="29"/>
      <c r="D29" s="31" t="s">
        <v>48</v>
      </c>
      <c r="E29" s="31"/>
      <c r="F29" s="31"/>
      <c r="G29" s="31"/>
      <c r="H29" s="36">
        <f>H22-H26-H27-H28</f>
        <v>4549.4212000000007</v>
      </c>
      <c r="I29" s="36">
        <f t="shared" ref="I29:L29" si="11">I22-I26-I27-I28</f>
        <v>4271.4884000000002</v>
      </c>
      <c r="J29" s="36">
        <f>J22-J26-J27-J28</f>
        <v>4271.2822000000015</v>
      </c>
      <c r="K29" s="36">
        <f t="shared" si="11"/>
        <v>4271.2826000000005</v>
      </c>
      <c r="L29" s="37">
        <f t="shared" si="11"/>
        <v>4271.5132000000012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</row>
    <row r="30" spans="1:41" s="144" customFormat="1" ht="14.25" customHeight="1" x14ac:dyDescent="0.2">
      <c r="A30" s="32"/>
      <c r="B30" s="35"/>
      <c r="C30" s="29"/>
      <c r="D30" s="31" t="s">
        <v>49</v>
      </c>
      <c r="E30" s="31"/>
      <c r="F30" s="31"/>
      <c r="G30" s="31"/>
      <c r="H30" s="36">
        <f>H23-H26-H27-H28</f>
        <v>4449.0352000000003</v>
      </c>
      <c r="I30" s="36">
        <f t="shared" ref="I30:L30" si="12">I23-I26-I27-I28</f>
        <v>4171.1023999999998</v>
      </c>
      <c r="J30" s="36">
        <f t="shared" si="12"/>
        <v>4170.896200000001</v>
      </c>
      <c r="K30" s="36">
        <f t="shared" si="12"/>
        <v>4170.8966</v>
      </c>
      <c r="L30" s="37">
        <f t="shared" si="12"/>
        <v>4171.1272000000008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</row>
    <row r="31" spans="1:41" s="4" customFormat="1" ht="14.25" customHeight="1" x14ac:dyDescent="0.2">
      <c r="A31" s="32"/>
      <c r="B31" s="47"/>
      <c r="C31" s="38"/>
      <c r="D31" s="34" t="s">
        <v>5</v>
      </c>
      <c r="E31" s="34"/>
      <c r="F31" s="34"/>
      <c r="G31" s="34"/>
      <c r="H31" s="99">
        <f>H24-H26-H27-H28</f>
        <v>4519.0012000000006</v>
      </c>
      <c r="I31" s="99">
        <f t="shared" ref="I31:L31" si="13">I24-I26-I27-I28</f>
        <v>4241.0684000000001</v>
      </c>
      <c r="J31" s="99">
        <f t="shared" si="13"/>
        <v>4240.8622000000014</v>
      </c>
      <c r="K31" s="99">
        <f t="shared" si="13"/>
        <v>4240.8626000000004</v>
      </c>
      <c r="L31" s="119">
        <f t="shared" si="13"/>
        <v>4241.0932000000012</v>
      </c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41" s="4" customFormat="1" ht="14.25" customHeight="1" thickBot="1" x14ac:dyDescent="0.25">
      <c r="A32" s="67"/>
      <c r="B32" s="72"/>
      <c r="C32" s="68"/>
      <c r="D32" s="69"/>
      <c r="E32" s="69"/>
      <c r="F32" s="69"/>
      <c r="G32" s="69"/>
      <c r="H32" s="70"/>
      <c r="I32" s="71"/>
      <c r="J32" s="71"/>
      <c r="K32" s="71"/>
      <c r="L32" s="73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spans="1:12" s="220" customFormat="1" ht="17.25" customHeight="1" x14ac:dyDescent="0.3">
      <c r="A33" s="213" t="s">
        <v>39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9"/>
    </row>
    <row r="34" spans="1:12" ht="14.25" customHeight="1" x14ac:dyDescent="0.2">
      <c r="A34" s="162"/>
      <c r="B34" s="151"/>
      <c r="C34" s="151"/>
      <c r="D34" s="205" t="s">
        <v>54</v>
      </c>
      <c r="E34" s="206">
        <v>0.3</v>
      </c>
      <c r="F34" s="206" t="s">
        <v>36</v>
      </c>
      <c r="G34" s="204">
        <f>$G$27</f>
        <v>2086.8200000000002</v>
      </c>
      <c r="H34" s="216"/>
      <c r="I34" s="159">
        <f>$G$34*$E$34</f>
        <v>626.04600000000005</v>
      </c>
      <c r="J34" s="159">
        <f t="shared" ref="J34:L34" si="14">$G$34*$E$34</f>
        <v>626.04600000000005</v>
      </c>
      <c r="K34" s="159">
        <f t="shared" si="14"/>
        <v>626.04600000000005</v>
      </c>
      <c r="L34" s="160">
        <f t="shared" si="14"/>
        <v>626.04600000000005</v>
      </c>
    </row>
    <row r="35" spans="1:12" ht="14.25" customHeight="1" x14ac:dyDescent="0.2">
      <c r="A35" s="162"/>
      <c r="B35" s="151"/>
      <c r="C35" s="151"/>
      <c r="D35" s="205" t="s">
        <v>37</v>
      </c>
      <c r="E35" s="206">
        <v>0.5</v>
      </c>
      <c r="F35" s="206" t="s">
        <v>36</v>
      </c>
      <c r="G35" s="204">
        <f>$G$27</f>
        <v>2086.8200000000002</v>
      </c>
      <c r="H35" s="216"/>
      <c r="I35" s="159">
        <f>$G$35*$E$35</f>
        <v>1043.4100000000001</v>
      </c>
      <c r="J35" s="159">
        <f t="shared" ref="J35:L35" si="15">$G$35*$E$35</f>
        <v>1043.4100000000001</v>
      </c>
      <c r="K35" s="159">
        <f t="shared" si="15"/>
        <v>1043.4100000000001</v>
      </c>
      <c r="L35" s="160">
        <f t="shared" si="15"/>
        <v>1043.4100000000001</v>
      </c>
    </row>
    <row r="36" spans="1:12" ht="14.25" customHeight="1" thickBot="1" x14ac:dyDescent="0.25">
      <c r="A36" s="167"/>
      <c r="B36" s="168"/>
      <c r="C36" s="168"/>
      <c r="D36" s="207" t="s">
        <v>38</v>
      </c>
      <c r="E36" s="208">
        <v>0.75</v>
      </c>
      <c r="F36" s="208" t="s">
        <v>36</v>
      </c>
      <c r="G36" s="209">
        <f>$G$27</f>
        <v>2086.8200000000002</v>
      </c>
      <c r="H36" s="217"/>
      <c r="I36" s="210">
        <f>$G$36*$E$36</f>
        <v>1565.1150000000002</v>
      </c>
      <c r="J36" s="210">
        <f t="shared" ref="J36:L36" si="16">$G$36*$E$36</f>
        <v>1565.1150000000002</v>
      </c>
      <c r="K36" s="210">
        <f t="shared" si="16"/>
        <v>1565.1150000000002</v>
      </c>
      <c r="L36" s="211">
        <f t="shared" si="16"/>
        <v>1565.1150000000002</v>
      </c>
    </row>
  </sheetData>
  <sheetProtection algorithmName="SHA-512" hashValue="MKGytGm15brc+MsLoSdev2pqIQbSxu0PgTkU2h4bAhqaK0faW2Gx1daPlqS/XzrDA+8eRAl5sQLgf4iJgbH8jQ==" saltValue="jfekuKGQc46yoSpaDyeEMw==" spinCount="100000" sheet="1" objects="1" scenarios="1"/>
  <mergeCells count="1">
    <mergeCell ref="C16:F16"/>
  </mergeCells>
  <pageMargins left="0.70866141732283472" right="0.51181102362204722" top="0.59055118110236227" bottom="0.59055118110236227" header="0.31496062992125984" footer="0.31496062992125984"/>
  <pageSetup paperSize="9" orientation="landscape" r:id="rId1"/>
  <headerFooter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L25"/>
  <sheetViews>
    <sheetView tabSelected="1" zoomScaleNormal="100" workbookViewId="0">
      <selection activeCell="R13" sqref="R13"/>
    </sheetView>
  </sheetViews>
  <sheetFormatPr baseColWidth="10" defaultColWidth="11" defaultRowHeight="12.75" x14ac:dyDescent="0.2"/>
  <cols>
    <col min="1" max="1" width="3.42578125" style="1" customWidth="1"/>
    <col min="2" max="2" width="7.28515625" style="1" customWidth="1"/>
    <col min="3" max="4" width="10.85546875" style="1" customWidth="1"/>
    <col min="5" max="5" width="16.85546875" style="1" customWidth="1"/>
    <col min="6" max="6" width="33.42578125" style="1" customWidth="1"/>
    <col min="7" max="11" width="10.140625" style="1" customWidth="1"/>
    <col min="12" max="36" width="11.7109375" style="1" customWidth="1"/>
    <col min="37" max="16384" width="11" style="1"/>
  </cols>
  <sheetData>
    <row r="1" spans="1:38" s="6" customFormat="1" ht="19.5" customHeight="1" thickBot="1" x14ac:dyDescent="0.25">
      <c r="A1" s="114" t="s">
        <v>25</v>
      </c>
      <c r="B1" s="115"/>
      <c r="C1" s="115"/>
      <c r="D1" s="115"/>
      <c r="E1" s="115"/>
      <c r="F1" s="283" t="s">
        <v>43</v>
      </c>
      <c r="G1" s="283"/>
      <c r="H1" s="283"/>
      <c r="I1" s="115" t="s">
        <v>7</v>
      </c>
      <c r="J1" s="116">
        <f>SUM('ohne EEE DP'!K1)</f>
        <v>46113</v>
      </c>
      <c r="K1" s="117"/>
    </row>
    <row r="2" spans="1:38" ht="19.5" customHeight="1" thickBot="1" x14ac:dyDescent="0.25">
      <c r="A2" s="172"/>
      <c r="B2" s="173"/>
      <c r="C2" s="173"/>
      <c r="D2" s="173"/>
      <c r="E2" s="173"/>
      <c r="F2" s="174" t="s">
        <v>9</v>
      </c>
      <c r="G2" s="54">
        <v>1</v>
      </c>
      <c r="H2" s="54">
        <v>2</v>
      </c>
      <c r="I2" s="55">
        <v>3</v>
      </c>
      <c r="J2" s="55">
        <v>4</v>
      </c>
      <c r="K2" s="55">
        <v>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L2" s="4"/>
    </row>
    <row r="3" spans="1:38" s="39" customFormat="1" ht="19.5" customHeight="1" x14ac:dyDescent="0.2">
      <c r="A3" s="171" t="s">
        <v>12</v>
      </c>
      <c r="B3" s="145"/>
      <c r="C3" s="145"/>
      <c r="D3" s="145"/>
      <c r="E3" s="145"/>
      <c r="F3" s="145"/>
      <c r="G3" s="100"/>
      <c r="H3" s="148"/>
      <c r="I3" s="146"/>
      <c r="J3" s="146"/>
      <c r="K3" s="147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</row>
    <row r="4" spans="1:38" s="39" customFormat="1" ht="19.5" customHeight="1" x14ac:dyDescent="0.2">
      <c r="A4" s="19" t="s">
        <v>42</v>
      </c>
      <c r="B4" s="149"/>
      <c r="C4" s="149"/>
      <c r="D4" s="101"/>
      <c r="E4" s="191"/>
      <c r="F4" s="191"/>
      <c r="G4" s="155">
        <v>66.36</v>
      </c>
      <c r="H4" s="155">
        <v>89.67</v>
      </c>
      <c r="I4" s="155">
        <v>106.56</v>
      </c>
      <c r="J4" s="155">
        <v>124.18</v>
      </c>
      <c r="K4" s="156">
        <v>132.11000000000001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</row>
    <row r="5" spans="1:38" s="39" customFormat="1" ht="7.5" customHeight="1" x14ac:dyDescent="0.2">
      <c r="A5" s="192"/>
      <c r="B5" s="193"/>
      <c r="C5" s="193"/>
      <c r="D5" s="101"/>
      <c r="E5" s="191"/>
      <c r="F5" s="191"/>
      <c r="G5" s="159"/>
      <c r="H5" s="165"/>
      <c r="I5" s="165"/>
      <c r="J5" s="165"/>
      <c r="K5" s="166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</row>
    <row r="6" spans="1:38" s="4" customFormat="1" ht="7.5" customHeight="1" x14ac:dyDescent="0.2">
      <c r="A6" s="189"/>
      <c r="B6" s="153"/>
      <c r="C6" s="153"/>
      <c r="D6" s="190"/>
      <c r="E6" s="154"/>
      <c r="F6" s="152"/>
      <c r="G6" s="197"/>
      <c r="H6" s="198"/>
      <c r="I6" s="198"/>
      <c r="J6" s="198"/>
      <c r="K6" s="199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1"/>
      <c r="AL6" s="11"/>
    </row>
    <row r="7" spans="1:38" s="39" customFormat="1" ht="19.5" customHeight="1" x14ac:dyDescent="0.2">
      <c r="A7" s="157" t="s">
        <v>0</v>
      </c>
      <c r="B7" s="158"/>
      <c r="C7" s="158"/>
      <c r="D7" s="194"/>
      <c r="E7" s="194"/>
      <c r="F7" s="194"/>
      <c r="G7" s="184">
        <v>0</v>
      </c>
      <c r="H7" s="159">
        <f t="shared" ref="H7:H12" si="0">G7</f>
        <v>0</v>
      </c>
      <c r="I7" s="159">
        <f t="shared" ref="I7:I12" si="1">G7</f>
        <v>0</v>
      </c>
      <c r="J7" s="159">
        <f t="shared" ref="J7:J12" si="2">G7</f>
        <v>0</v>
      </c>
      <c r="K7" s="160">
        <f t="shared" ref="K7:K12" si="3">G7</f>
        <v>0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</row>
    <row r="8" spans="1:38" s="39" customFormat="1" ht="19.5" customHeight="1" x14ac:dyDescent="0.2">
      <c r="A8" s="186" t="s">
        <v>22</v>
      </c>
      <c r="B8" s="187"/>
      <c r="C8" s="187"/>
      <c r="D8" s="188"/>
      <c r="E8" s="194"/>
      <c r="F8" s="188"/>
      <c r="G8" s="184">
        <f>SUM('ohne EEE DP'!H8)</f>
        <v>5.4</v>
      </c>
      <c r="H8" s="159">
        <f t="shared" si="0"/>
        <v>5.4</v>
      </c>
      <c r="I8" s="159">
        <f t="shared" si="1"/>
        <v>5.4</v>
      </c>
      <c r="J8" s="159">
        <f t="shared" si="2"/>
        <v>5.4</v>
      </c>
      <c r="K8" s="160">
        <f t="shared" si="3"/>
        <v>5.4</v>
      </c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</row>
    <row r="9" spans="1:38" s="39" customFormat="1" ht="19.5" customHeight="1" x14ac:dyDescent="0.2">
      <c r="A9" s="186" t="s">
        <v>28</v>
      </c>
      <c r="B9" s="187"/>
      <c r="C9" s="187"/>
      <c r="D9" s="188"/>
      <c r="E9" s="194"/>
      <c r="F9" s="201"/>
      <c r="G9" s="184">
        <v>0</v>
      </c>
      <c r="H9" s="159">
        <f t="shared" si="0"/>
        <v>0</v>
      </c>
      <c r="I9" s="159">
        <f t="shared" si="1"/>
        <v>0</v>
      </c>
      <c r="J9" s="159">
        <f t="shared" si="2"/>
        <v>0</v>
      </c>
      <c r="K9" s="160">
        <f t="shared" si="3"/>
        <v>0</v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</row>
    <row r="10" spans="1:38" s="39" customFormat="1" ht="19.5" customHeight="1" x14ac:dyDescent="0.2">
      <c r="A10" s="161" t="s">
        <v>29</v>
      </c>
      <c r="B10" s="150"/>
      <c r="C10" s="150"/>
      <c r="D10" s="195"/>
      <c r="E10" s="195"/>
      <c r="F10" s="221"/>
      <c r="G10" s="184">
        <v>7.48</v>
      </c>
      <c r="H10" s="159">
        <f t="shared" si="0"/>
        <v>7.48</v>
      </c>
      <c r="I10" s="159">
        <f t="shared" si="1"/>
        <v>7.48</v>
      </c>
      <c r="J10" s="159">
        <f t="shared" si="2"/>
        <v>7.48</v>
      </c>
      <c r="K10" s="160">
        <f t="shared" si="3"/>
        <v>7.48</v>
      </c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</row>
    <row r="11" spans="1:38" s="39" customFormat="1" ht="19.5" customHeight="1" x14ac:dyDescent="0.2">
      <c r="A11" s="161" t="s">
        <v>1</v>
      </c>
      <c r="B11" s="150"/>
      <c r="C11" s="150"/>
      <c r="D11" s="150"/>
      <c r="E11" s="150"/>
      <c r="F11" s="150"/>
      <c r="G11" s="184">
        <v>17.8</v>
      </c>
      <c r="H11" s="159">
        <f t="shared" si="0"/>
        <v>17.8</v>
      </c>
      <c r="I11" s="159">
        <f t="shared" si="1"/>
        <v>17.8</v>
      </c>
      <c r="J11" s="159">
        <f t="shared" si="2"/>
        <v>17.8</v>
      </c>
      <c r="K11" s="160">
        <f t="shared" si="3"/>
        <v>17.8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</row>
    <row r="12" spans="1:38" s="39" customFormat="1" ht="19.5" customHeight="1" x14ac:dyDescent="0.2">
      <c r="A12" s="161" t="s">
        <v>2</v>
      </c>
      <c r="B12" s="150"/>
      <c r="C12" s="150"/>
      <c r="D12" s="150"/>
      <c r="E12" s="150"/>
      <c r="F12" s="150"/>
      <c r="G12" s="184">
        <v>17.489999999999998</v>
      </c>
      <c r="H12" s="159">
        <f t="shared" si="0"/>
        <v>17.489999999999998</v>
      </c>
      <c r="I12" s="159">
        <f t="shared" si="1"/>
        <v>17.489999999999998</v>
      </c>
      <c r="J12" s="159">
        <f t="shared" si="2"/>
        <v>17.489999999999998</v>
      </c>
      <c r="K12" s="160">
        <f t="shared" si="3"/>
        <v>17.489999999999998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</row>
    <row r="13" spans="1:38" s="39" customFormat="1" ht="19.5" customHeight="1" x14ac:dyDescent="0.2">
      <c r="A13" s="162" t="s">
        <v>26</v>
      </c>
      <c r="B13" s="151"/>
      <c r="C13" s="151"/>
      <c r="D13" s="151"/>
      <c r="E13" s="151"/>
      <c r="F13" s="151"/>
      <c r="G13" s="163"/>
      <c r="H13" s="163"/>
      <c r="I13" s="163"/>
      <c r="J13" s="163"/>
      <c r="K13" s="164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</row>
    <row r="14" spans="1:38" s="39" customFormat="1" ht="19.5" customHeight="1" x14ac:dyDescent="0.2">
      <c r="A14" s="162"/>
      <c r="B14" s="151"/>
      <c r="C14" s="203" t="s">
        <v>3</v>
      </c>
      <c r="D14" s="143" t="s">
        <v>47</v>
      </c>
      <c r="E14" s="143"/>
      <c r="F14" s="143"/>
      <c r="G14" s="155">
        <v>46.81</v>
      </c>
      <c r="H14" s="165">
        <v>46.81</v>
      </c>
      <c r="I14" s="165">
        <v>46.81</v>
      </c>
      <c r="J14" s="165">
        <v>46.81</v>
      </c>
      <c r="K14" s="166">
        <v>46.81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</row>
    <row r="15" spans="1:38" s="39" customFormat="1" ht="19.5" customHeight="1" x14ac:dyDescent="0.2">
      <c r="A15" s="162"/>
      <c r="B15" s="151"/>
      <c r="C15" s="203" t="s">
        <v>3</v>
      </c>
      <c r="D15" s="143" t="s">
        <v>46</v>
      </c>
      <c r="E15" s="143"/>
      <c r="F15" s="149"/>
      <c r="G15" s="155">
        <v>43.51</v>
      </c>
      <c r="H15" s="165">
        <f>G15</f>
        <v>43.51</v>
      </c>
      <c r="I15" s="165">
        <f>G15</f>
        <v>43.51</v>
      </c>
      <c r="J15" s="165">
        <f>G15</f>
        <v>43.51</v>
      </c>
      <c r="K15" s="166">
        <f>G15</f>
        <v>43.51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</row>
    <row r="16" spans="1:38" s="39" customFormat="1" ht="19.5" customHeight="1" thickBot="1" x14ac:dyDescent="0.25">
      <c r="A16" s="167"/>
      <c r="B16" s="168"/>
      <c r="C16" s="275" t="s">
        <v>50</v>
      </c>
      <c r="D16" s="275"/>
      <c r="E16" s="275"/>
      <c r="F16" s="275"/>
      <c r="G16" s="185">
        <v>45.81</v>
      </c>
      <c r="H16" s="169">
        <f>G16</f>
        <v>45.81</v>
      </c>
      <c r="I16" s="169">
        <f>G16</f>
        <v>45.81</v>
      </c>
      <c r="J16" s="169">
        <f>G16</f>
        <v>45.81</v>
      </c>
      <c r="K16" s="170">
        <f>G16</f>
        <v>45.81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</row>
    <row r="17" spans="1:36" s="4" customFormat="1" ht="19.5" customHeight="1" x14ac:dyDescent="0.2">
      <c r="A17" s="84" t="s">
        <v>23</v>
      </c>
      <c r="B17" s="175"/>
      <c r="C17" s="175"/>
      <c r="D17" s="85"/>
      <c r="E17" s="85"/>
      <c r="F17" s="175"/>
      <c r="G17" s="86"/>
      <c r="H17" s="86"/>
      <c r="I17" s="86"/>
      <c r="J17" s="86"/>
      <c r="K17" s="176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6" s="4" customFormat="1" ht="19.5" customHeight="1" x14ac:dyDescent="0.2">
      <c r="A18" s="177"/>
      <c r="B18" s="178" t="s">
        <v>4</v>
      </c>
      <c r="C18" s="179"/>
      <c r="D18" s="180" t="s">
        <v>48</v>
      </c>
      <c r="E18" s="180"/>
      <c r="F18" s="180"/>
      <c r="G18" s="181">
        <f>G4+G7+G8+G9+G10+G11+G12+G14</f>
        <v>161.34</v>
      </c>
      <c r="H18" s="181">
        <f t="shared" ref="H18:K18" si="4">H4+H7+H8+H9+H10+H11+H12+H14</f>
        <v>184.65</v>
      </c>
      <c r="I18" s="181">
        <f t="shared" si="4"/>
        <v>201.54000000000002</v>
      </c>
      <c r="J18" s="181">
        <f t="shared" si="4"/>
        <v>219.16000000000003</v>
      </c>
      <c r="K18" s="271">
        <f t="shared" si="4"/>
        <v>227.09000000000003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</row>
    <row r="19" spans="1:36" s="144" customFormat="1" ht="19.5" customHeight="1" x14ac:dyDescent="0.2">
      <c r="A19" s="177"/>
      <c r="B19" s="178"/>
      <c r="C19" s="179"/>
      <c r="D19" s="179" t="s">
        <v>49</v>
      </c>
      <c r="E19" s="179"/>
      <c r="F19" s="179"/>
      <c r="G19" s="266">
        <f>G4+G7+G8+G9+G10+G11+G12+G15</f>
        <v>158.04</v>
      </c>
      <c r="H19" s="266">
        <f t="shared" ref="H19:K19" si="5">H4+H7+H8+H9+H10+H11+H12+H15</f>
        <v>181.35</v>
      </c>
      <c r="I19" s="266">
        <f t="shared" si="5"/>
        <v>198.24</v>
      </c>
      <c r="J19" s="266">
        <f t="shared" si="5"/>
        <v>215.86</v>
      </c>
      <c r="K19" s="272">
        <f t="shared" si="5"/>
        <v>223.79000000000002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</row>
    <row r="20" spans="1:36" s="4" customFormat="1" ht="19.5" customHeight="1" thickBot="1" x14ac:dyDescent="0.25">
      <c r="A20" s="182"/>
      <c r="B20" s="183"/>
      <c r="C20" s="183"/>
      <c r="D20" s="90" t="s">
        <v>50</v>
      </c>
      <c r="E20" s="90"/>
      <c r="F20" s="90"/>
      <c r="G20" s="89">
        <f>G4+G7+G8+G9+G10+G11+G16+G12</f>
        <v>160.34000000000003</v>
      </c>
      <c r="H20" s="89">
        <f t="shared" ref="H20:K20" si="6">H4+H7+H8+H9+H10+H11+H16+H12</f>
        <v>183.65000000000003</v>
      </c>
      <c r="I20" s="89">
        <f t="shared" si="6"/>
        <v>200.54000000000002</v>
      </c>
      <c r="J20" s="89">
        <f t="shared" si="6"/>
        <v>218.16000000000003</v>
      </c>
      <c r="K20" s="273">
        <f t="shared" si="6"/>
        <v>226.09000000000003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</row>
    <row r="21" spans="1:36" s="4" customFormat="1" ht="19.5" customHeight="1" thickBot="1" x14ac:dyDescent="0.25">
      <c r="A21" s="276" t="s">
        <v>51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spans="1:36" s="39" customFormat="1" ht="19.5" customHeight="1" thickBot="1" x14ac:dyDescent="0.25">
      <c r="A22" s="41"/>
      <c r="B22" s="279"/>
      <c r="C22" s="279"/>
      <c r="D22" s="279"/>
      <c r="E22" s="279"/>
      <c r="F22" s="279"/>
      <c r="G22" s="279"/>
      <c r="H22" s="279"/>
      <c r="I22" s="279"/>
      <c r="J22" s="279"/>
      <c r="K22" s="28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</row>
    <row r="23" spans="1:36" s="4" customFormat="1" ht="31.5" customHeight="1" x14ac:dyDescent="0.2">
      <c r="A23" s="281" t="s">
        <v>15</v>
      </c>
      <c r="B23" s="282"/>
      <c r="C23" s="282"/>
      <c r="D23" s="282"/>
      <c r="E23" s="282"/>
      <c r="F23" s="282"/>
      <c r="G23" s="56"/>
      <c r="H23" s="56"/>
      <c r="I23" s="56"/>
      <c r="J23" s="56"/>
      <c r="K23" s="57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4" customFormat="1" ht="19.5" customHeight="1" x14ac:dyDescent="0.2">
      <c r="A24" s="58" t="s">
        <v>16</v>
      </c>
      <c r="B24" s="59"/>
      <c r="C24" s="59"/>
      <c r="D24" s="59"/>
      <c r="E24" s="59"/>
      <c r="F24" s="59"/>
      <c r="G24" s="60"/>
      <c r="H24" s="61" t="s">
        <v>6</v>
      </c>
      <c r="I24" s="61" t="s">
        <v>6</v>
      </c>
      <c r="J24" s="61" t="s">
        <v>6</v>
      </c>
      <c r="K24" s="62" t="s">
        <v>6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4" customFormat="1" ht="19.5" customHeight="1" thickBot="1" x14ac:dyDescent="0.25">
      <c r="A25" s="65"/>
      <c r="B25" s="66" t="s">
        <v>52</v>
      </c>
      <c r="C25" s="66"/>
      <c r="D25" s="66"/>
      <c r="E25" s="66"/>
      <c r="F25" s="66"/>
      <c r="G25" s="118" t="s">
        <v>17</v>
      </c>
      <c r="H25" s="200">
        <f>(IF(ROUNDDOWN(3539/(H4+H6+H7+H8+H9),0)&gt;56,56,((ROUNDDOWN(3539/(H4+H6+H7+H8+H9),0)))))</f>
        <v>37</v>
      </c>
      <c r="I25" s="200">
        <f>(IF(ROUNDDOWN(3539/(I4+I6+I7+I8+I9),0)&gt;56,56,((ROUNDDOWN(3539/(I4+I6+I7+I8+I9),0)))))</f>
        <v>31</v>
      </c>
      <c r="J25" s="200">
        <f>(IF(ROUNDDOWN(3539/(J4+J6+J7+J8+J9),0)&gt;56,56,((ROUNDDOWN(3539/(J4+J6+J7+J8+J9),0)))))</f>
        <v>27</v>
      </c>
      <c r="K25" s="274">
        <f>(IF(ROUNDDOWN(3539/(K4+K6+K7+K8+K9),0)&gt;56,56,((ROUNDDOWN(3539/(K4+K6+K7+K8+K9),0)))))</f>
        <v>25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</sheetData>
  <sheetProtection algorithmName="SHA-512" hashValue="LraqCdU0YUbdvo1Gz9SJBAEnFUNwjfd4u/b7dXJqkmHW+FebBtkyR7m7LX9BMFuizHXWWpqtgNRcwRALAcP++w==" saltValue="A4y9Ll5sjknj4Vz34Lh7Kg==" spinCount="100000" sheet="1" objects="1" scenarios="1"/>
  <mergeCells count="5">
    <mergeCell ref="A21:K21"/>
    <mergeCell ref="B22:K22"/>
    <mergeCell ref="A23:F23"/>
    <mergeCell ref="F1:H1"/>
    <mergeCell ref="C16:F16"/>
  </mergeCells>
  <pageMargins left="0.70866141732283472" right="0.51181102362204722" top="0.59055118110236227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4"/>
  <sheetViews>
    <sheetView zoomScaleNormal="100" workbookViewId="0">
      <selection activeCell="A11" sqref="A11:XFD11"/>
    </sheetView>
  </sheetViews>
  <sheetFormatPr baseColWidth="10" defaultColWidth="11" defaultRowHeight="12.75" x14ac:dyDescent="0.2"/>
  <cols>
    <col min="1" max="1" width="3.42578125" style="1" customWidth="1"/>
    <col min="2" max="2" width="7.28515625" style="1" customWidth="1"/>
    <col min="3" max="4" width="10.85546875" style="1" customWidth="1"/>
    <col min="5" max="5" width="13.28515625" style="1" customWidth="1"/>
    <col min="6" max="6" width="36.42578125" style="1" customWidth="1"/>
    <col min="7" max="11" width="10.140625" style="1" customWidth="1"/>
    <col min="12" max="34" width="11.7109375" style="1" customWidth="1"/>
    <col min="35" max="16384" width="11" style="1"/>
  </cols>
  <sheetData>
    <row r="1" spans="1:36" s="6" customFormat="1" ht="20.25" customHeight="1" thickBot="1" x14ac:dyDescent="0.25">
      <c r="A1" s="114" t="s">
        <v>25</v>
      </c>
      <c r="B1" s="115"/>
      <c r="C1" s="115"/>
      <c r="D1" s="115"/>
      <c r="E1" s="115"/>
      <c r="F1" s="283" t="s">
        <v>20</v>
      </c>
      <c r="G1" s="283"/>
      <c r="H1" s="283"/>
      <c r="I1" s="115" t="s">
        <v>7</v>
      </c>
      <c r="J1" s="116"/>
      <c r="K1" s="117"/>
    </row>
    <row r="2" spans="1:36" ht="20.25" customHeight="1" thickBot="1" x14ac:dyDescent="0.3">
      <c r="A2" s="48"/>
      <c r="B2" s="49"/>
      <c r="C2" s="49"/>
      <c r="D2" s="49"/>
      <c r="E2" s="49"/>
      <c r="F2" s="53"/>
      <c r="G2" s="284" t="s">
        <v>34</v>
      </c>
      <c r="H2" s="285"/>
      <c r="I2" s="285"/>
      <c r="J2" s="285"/>
      <c r="K2" s="286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J2" s="4"/>
    </row>
    <row r="3" spans="1:36" s="39" customFormat="1" ht="20.25" customHeight="1" x14ac:dyDescent="0.2">
      <c r="A3" s="46" t="s">
        <v>31</v>
      </c>
      <c r="B3" s="7"/>
      <c r="C3" s="7"/>
      <c r="D3" s="7"/>
      <c r="E3" s="7"/>
      <c r="F3" s="7"/>
      <c r="G3" s="127"/>
      <c r="H3" s="128"/>
      <c r="I3" s="129"/>
      <c r="J3" s="129"/>
      <c r="K3" s="13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</row>
    <row r="4" spans="1:36" s="39" customFormat="1" ht="20.25" customHeight="1" x14ac:dyDescent="0.2">
      <c r="A4" s="19" t="s">
        <v>42</v>
      </c>
      <c r="B4" s="12"/>
      <c r="C4" s="12"/>
      <c r="D4" s="101"/>
      <c r="E4" s="108"/>
      <c r="F4" s="108"/>
      <c r="G4" s="287"/>
      <c r="H4" s="288"/>
      <c r="I4" s="288"/>
      <c r="J4" s="288"/>
      <c r="K4" s="289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</row>
    <row r="5" spans="1:36" s="4" customFormat="1" ht="11.25" customHeight="1" x14ac:dyDescent="0.2">
      <c r="A5" s="109"/>
      <c r="B5" s="110"/>
      <c r="C5" s="110"/>
      <c r="D5" s="110"/>
      <c r="E5" s="12"/>
      <c r="F5" s="12"/>
      <c r="G5" s="296"/>
      <c r="H5" s="297"/>
      <c r="I5" s="297"/>
      <c r="J5" s="297"/>
      <c r="K5" s="29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11"/>
      <c r="AJ5" s="11"/>
    </row>
    <row r="6" spans="1:36" s="4" customFormat="1" ht="11.25" customHeight="1" x14ac:dyDescent="0.2">
      <c r="A6" s="106"/>
      <c r="B6" s="17"/>
      <c r="C6" s="17"/>
      <c r="D6" s="107"/>
      <c r="E6" s="18"/>
      <c r="F6" s="16"/>
      <c r="G6" s="290"/>
      <c r="H6" s="291"/>
      <c r="I6" s="291"/>
      <c r="J6" s="291"/>
      <c r="K6" s="29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1"/>
      <c r="AJ6" s="11"/>
    </row>
    <row r="7" spans="1:36" s="39" customFormat="1" ht="20.25" customHeight="1" x14ac:dyDescent="0.2">
      <c r="A7" s="20" t="s">
        <v>0</v>
      </c>
      <c r="B7" s="21"/>
      <c r="C7" s="21"/>
      <c r="D7" s="111"/>
      <c r="E7" s="111"/>
      <c r="F7" s="111"/>
      <c r="G7" s="293"/>
      <c r="H7" s="294"/>
      <c r="I7" s="294"/>
      <c r="J7" s="294"/>
      <c r="K7" s="295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</row>
    <row r="8" spans="1:36" s="39" customFormat="1" ht="20.25" customHeight="1" x14ac:dyDescent="0.2">
      <c r="A8" s="102" t="s">
        <v>22</v>
      </c>
      <c r="B8" s="103"/>
      <c r="C8" s="103"/>
      <c r="D8" s="104"/>
      <c r="E8" s="111"/>
      <c r="F8" s="104"/>
      <c r="G8" s="293"/>
      <c r="H8" s="294"/>
      <c r="I8" s="294"/>
      <c r="J8" s="294"/>
      <c r="K8" s="295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</row>
    <row r="9" spans="1:36" s="39" customFormat="1" ht="20.25" customHeight="1" x14ac:dyDescent="0.2">
      <c r="A9" s="102" t="s">
        <v>28</v>
      </c>
      <c r="B9" s="103"/>
      <c r="C9" s="103"/>
      <c r="D9" s="104"/>
      <c r="E9" s="111"/>
      <c r="F9" s="111"/>
      <c r="G9" s="293"/>
      <c r="H9" s="294"/>
      <c r="I9" s="294"/>
      <c r="J9" s="294"/>
      <c r="K9" s="295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</row>
    <row r="10" spans="1:36" s="39" customFormat="1" ht="20.25" customHeight="1" x14ac:dyDescent="0.2">
      <c r="A10" s="22" t="s">
        <v>32</v>
      </c>
      <c r="B10" s="14"/>
      <c r="C10" s="14"/>
      <c r="D10" s="112"/>
      <c r="E10" s="112"/>
      <c r="F10" s="113"/>
      <c r="G10" s="293"/>
      <c r="H10" s="294"/>
      <c r="I10" s="294"/>
      <c r="J10" s="294"/>
      <c r="K10" s="295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</row>
    <row r="11" spans="1:36" s="39" customFormat="1" ht="20.25" customHeight="1" x14ac:dyDescent="0.2">
      <c r="A11" s="22" t="s">
        <v>1</v>
      </c>
      <c r="B11" s="14"/>
      <c r="C11" s="14"/>
      <c r="D11" s="14"/>
      <c r="E11" s="14"/>
      <c r="F11" s="14"/>
      <c r="G11" s="293"/>
      <c r="H11" s="294"/>
      <c r="I11" s="294"/>
      <c r="J11" s="294"/>
      <c r="K11" s="295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</row>
    <row r="12" spans="1:36" s="39" customFormat="1" ht="20.25" customHeight="1" x14ac:dyDescent="0.2">
      <c r="A12" s="22" t="s">
        <v>2</v>
      </c>
      <c r="B12" s="14"/>
      <c r="C12" s="14"/>
      <c r="D12" s="14"/>
      <c r="E12" s="14"/>
      <c r="F12" s="14"/>
      <c r="G12" s="303"/>
      <c r="H12" s="304"/>
      <c r="I12" s="304"/>
      <c r="J12" s="304"/>
      <c r="K12" s="305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</row>
    <row r="13" spans="1:36" s="39" customFormat="1" ht="20.25" customHeight="1" x14ac:dyDescent="0.2">
      <c r="A13" s="24" t="s">
        <v>33</v>
      </c>
      <c r="B13" s="15"/>
      <c r="C13" s="15"/>
      <c r="D13" s="15"/>
      <c r="E13" s="15"/>
      <c r="F13" s="15"/>
      <c r="G13" s="131"/>
      <c r="H13" s="132"/>
      <c r="I13" s="132"/>
      <c r="J13" s="132"/>
      <c r="K13" s="137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</row>
    <row r="14" spans="1:36" s="39" customFormat="1" ht="20.25" customHeight="1" x14ac:dyDescent="0.2">
      <c r="A14" s="24"/>
      <c r="B14" s="15"/>
      <c r="C14" s="15"/>
      <c r="D14" s="2" t="s">
        <v>3</v>
      </c>
      <c r="E14" s="2"/>
      <c r="F14" s="2"/>
      <c r="G14" s="287"/>
      <c r="H14" s="288"/>
      <c r="I14" s="288"/>
      <c r="J14" s="288"/>
      <c r="K14" s="289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</row>
    <row r="15" spans="1:36" s="39" customFormat="1" ht="20.25" customHeight="1" thickBot="1" x14ac:dyDescent="0.25">
      <c r="A15" s="25"/>
      <c r="B15" s="26"/>
      <c r="C15" s="26"/>
      <c r="D15" s="26" t="s">
        <v>5</v>
      </c>
      <c r="E15" s="26"/>
      <c r="F15" s="26"/>
      <c r="G15" s="303"/>
      <c r="H15" s="304"/>
      <c r="I15" s="304"/>
      <c r="J15" s="304"/>
      <c r="K15" s="305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</row>
    <row r="16" spans="1:36" s="4" customFormat="1" ht="20.25" customHeight="1" x14ac:dyDescent="0.2">
      <c r="A16" s="84" t="s">
        <v>23</v>
      </c>
      <c r="B16" s="75"/>
      <c r="C16" s="75"/>
      <c r="D16" s="85"/>
      <c r="E16" s="85"/>
      <c r="F16" s="75"/>
      <c r="G16" s="135"/>
      <c r="H16" s="136"/>
      <c r="I16" s="136"/>
      <c r="J16" s="136"/>
      <c r="K16" s="13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s="4" customFormat="1" ht="20.25" customHeight="1" x14ac:dyDescent="0.2">
      <c r="A17" s="77"/>
      <c r="B17" s="78" t="s">
        <v>4</v>
      </c>
      <c r="C17" s="79"/>
      <c r="D17" s="80" t="s">
        <v>3</v>
      </c>
      <c r="E17" s="80"/>
      <c r="F17" s="80"/>
      <c r="G17" s="309">
        <f>SUM(G4:G14)</f>
        <v>0</v>
      </c>
      <c r="H17" s="310"/>
      <c r="I17" s="310"/>
      <c r="J17" s="310"/>
      <c r="K17" s="311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s="4" customFormat="1" ht="20.25" customHeight="1" thickBot="1" x14ac:dyDescent="0.25">
      <c r="A18" s="87"/>
      <c r="B18" s="88"/>
      <c r="C18" s="88"/>
      <c r="D18" s="90" t="s">
        <v>5</v>
      </c>
      <c r="E18" s="90"/>
      <c r="F18" s="90"/>
      <c r="G18" s="312">
        <f>SUM(G4:G15)-G14</f>
        <v>0</v>
      </c>
      <c r="H18" s="313"/>
      <c r="I18" s="313"/>
      <c r="J18" s="313"/>
      <c r="K18" s="314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s="141" customFormat="1" ht="37.5" customHeight="1" thickBot="1" x14ac:dyDescent="0.3">
      <c r="A19" s="299" t="s">
        <v>18</v>
      </c>
      <c r="B19" s="300"/>
      <c r="C19" s="300"/>
      <c r="D19" s="300"/>
      <c r="E19" s="300"/>
      <c r="F19" s="300"/>
      <c r="G19" s="301"/>
      <c r="H19" s="301"/>
      <c r="I19" s="301"/>
      <c r="J19" s="301"/>
      <c r="K19" s="302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</row>
    <row r="20" spans="1:34" s="4" customFormat="1" ht="27" customHeight="1" x14ac:dyDescent="0.2">
      <c r="A20" s="281" t="s">
        <v>15</v>
      </c>
      <c r="B20" s="282"/>
      <c r="C20" s="282"/>
      <c r="D20" s="282"/>
      <c r="E20" s="282"/>
      <c r="F20" s="282"/>
      <c r="G20" s="133"/>
      <c r="H20" s="134"/>
      <c r="I20" s="134"/>
      <c r="J20" s="134"/>
      <c r="K20" s="139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s="4" customFormat="1" ht="20.25" customHeight="1" x14ac:dyDescent="0.2">
      <c r="A21" s="58" t="s">
        <v>16</v>
      </c>
      <c r="B21" s="59"/>
      <c r="C21" s="59"/>
      <c r="D21" s="59"/>
      <c r="E21" s="59"/>
      <c r="F21" s="59"/>
      <c r="G21" s="315" t="s">
        <v>6</v>
      </c>
      <c r="H21" s="316"/>
      <c r="I21" s="316"/>
      <c r="J21" s="316"/>
      <c r="K21" s="317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s="4" customFormat="1" ht="20.25" customHeight="1" x14ac:dyDescent="0.2">
      <c r="A22" s="58"/>
      <c r="B22" s="63" t="s">
        <v>40</v>
      </c>
      <c r="C22" s="63"/>
      <c r="D22" s="63"/>
      <c r="E22" s="63"/>
      <c r="F22" s="63"/>
      <c r="G22" s="315" t="e">
        <f>(IF(ROUNDDOWN(1774/(G4+G6+G7+G8+G9),0)&gt;56,56,((ROUNDDOWN(1774/(G4+G6+G7+G8+G9),0)))))</f>
        <v>#DIV/0!</v>
      </c>
      <c r="H22" s="316"/>
      <c r="I22" s="316"/>
      <c r="J22" s="316"/>
      <c r="K22" s="31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s="4" customFormat="1" ht="20.25" customHeight="1" x14ac:dyDescent="0.2">
      <c r="A23" s="58"/>
      <c r="B23" s="64" t="s">
        <v>30</v>
      </c>
      <c r="C23" s="64"/>
      <c r="D23" s="64"/>
      <c r="E23" s="64"/>
      <c r="F23" s="64"/>
      <c r="G23" s="318" t="e">
        <f>(IF(ROUNDDOWN(1612/(G4+G6+G7+G8+G9),0)&gt;42,42,((ROUNDDOWN(1612/(G4+G6+G7+G8+G9),0)))))</f>
        <v>#DIV/0!</v>
      </c>
      <c r="H23" s="319"/>
      <c r="I23" s="319"/>
      <c r="J23" s="319"/>
      <c r="K23" s="32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s="4" customFormat="1" ht="20.25" customHeight="1" thickBot="1" x14ac:dyDescent="0.25">
      <c r="A24" s="65"/>
      <c r="B24" s="66" t="s">
        <v>41</v>
      </c>
      <c r="C24" s="66"/>
      <c r="D24" s="66"/>
      <c r="E24" s="66"/>
      <c r="F24" s="66"/>
      <c r="G24" s="306" t="e">
        <f>(IF(ROUNDDOWN(3386/(G4+G6+G7+G8+G9),0)&gt;56,56,((ROUNDDOWN(3386/(G4+G6+G7+G8+G9),0)))))</f>
        <v>#DIV/0!</v>
      </c>
      <c r="H24" s="307"/>
      <c r="I24" s="307"/>
      <c r="J24" s="307"/>
      <c r="K24" s="30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</sheetData>
  <mergeCells count="21">
    <mergeCell ref="G24:K24"/>
    <mergeCell ref="G17:K17"/>
    <mergeCell ref="G18:K18"/>
    <mergeCell ref="G8:K8"/>
    <mergeCell ref="G9:K9"/>
    <mergeCell ref="G21:K21"/>
    <mergeCell ref="G22:K22"/>
    <mergeCell ref="G23:K23"/>
    <mergeCell ref="G15:K15"/>
    <mergeCell ref="A20:F20"/>
    <mergeCell ref="A19:K19"/>
    <mergeCell ref="G10:K10"/>
    <mergeCell ref="G11:K11"/>
    <mergeCell ref="G12:K12"/>
    <mergeCell ref="G14:K14"/>
    <mergeCell ref="F1:H1"/>
    <mergeCell ref="G2:K2"/>
    <mergeCell ref="G4:K4"/>
    <mergeCell ref="G6:K6"/>
    <mergeCell ref="G7:K7"/>
    <mergeCell ref="G5:K5"/>
  </mergeCells>
  <pageMargins left="0.70866141732283472" right="0.51181102362204722" top="0.59055118110236227" bottom="0.59055118110236227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271"/>
  <sheetViews>
    <sheetView zoomScaleNormal="100" workbookViewId="0">
      <selection activeCell="F12" sqref="F12"/>
    </sheetView>
  </sheetViews>
  <sheetFormatPr baseColWidth="10" defaultColWidth="11" defaultRowHeight="12.75" x14ac:dyDescent="0.2"/>
  <cols>
    <col min="1" max="1" width="3.42578125" style="237" customWidth="1"/>
    <col min="2" max="2" width="7.28515625" style="237" customWidth="1"/>
    <col min="3" max="4" width="10.85546875" style="237" customWidth="1"/>
    <col min="5" max="5" width="16.85546875" style="237" customWidth="1"/>
    <col min="6" max="6" width="33.42578125" style="237" customWidth="1"/>
    <col min="7" max="11" width="10.140625" style="237" customWidth="1"/>
    <col min="12" max="36" width="11.7109375" style="237" customWidth="1"/>
    <col min="37" max="16384" width="11" style="237"/>
  </cols>
  <sheetData>
    <row r="1" spans="1:38" s="231" customFormat="1" ht="26.25" customHeight="1" x14ac:dyDescent="0.25">
      <c r="A1" s="228"/>
      <c r="B1" s="229"/>
      <c r="C1" s="229"/>
      <c r="D1" s="229"/>
      <c r="E1" s="229"/>
      <c r="F1" s="323"/>
      <c r="G1" s="323"/>
      <c r="H1" s="323"/>
      <c r="I1" s="229"/>
      <c r="J1" s="230"/>
      <c r="K1" s="229"/>
      <c r="L1" s="229"/>
      <c r="M1" s="229"/>
    </row>
    <row r="2" spans="1:38" ht="19.5" customHeight="1" x14ac:dyDescent="0.2">
      <c r="A2" s="232"/>
      <c r="B2" s="232"/>
      <c r="C2" s="232"/>
      <c r="D2" s="232"/>
      <c r="E2" s="232"/>
      <c r="F2" s="233"/>
      <c r="G2" s="234"/>
      <c r="H2" s="234"/>
      <c r="I2" s="235"/>
      <c r="J2" s="235"/>
      <c r="K2" s="235"/>
      <c r="L2" s="235"/>
      <c r="M2" s="235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L2" s="238"/>
    </row>
    <row r="3" spans="1:38" s="244" customFormat="1" ht="19.5" customHeight="1" x14ac:dyDescent="0.2">
      <c r="A3" s="239"/>
      <c r="B3" s="229"/>
      <c r="C3" s="229"/>
      <c r="D3" s="229"/>
      <c r="E3" s="229"/>
      <c r="F3" s="229"/>
      <c r="G3" s="240"/>
      <c r="H3" s="241"/>
      <c r="I3" s="241"/>
      <c r="J3" s="241"/>
      <c r="K3" s="241"/>
      <c r="L3" s="242"/>
      <c r="M3" s="242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</row>
    <row r="4" spans="1:38" s="244" customFormat="1" ht="19.5" customHeight="1" x14ac:dyDescent="0.2">
      <c r="A4" s="245"/>
      <c r="B4" s="245"/>
      <c r="C4" s="245"/>
      <c r="D4" s="246"/>
      <c r="E4" s="247"/>
      <c r="F4" s="247"/>
      <c r="G4" s="224"/>
      <c r="H4" s="224"/>
      <c r="I4" s="224"/>
      <c r="J4" s="224"/>
      <c r="K4" s="224"/>
      <c r="L4" s="242"/>
      <c r="M4" s="242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</row>
    <row r="5" spans="1:38" s="244" customFormat="1" ht="7.5" customHeight="1" x14ac:dyDescent="0.2">
      <c r="A5" s="245"/>
      <c r="B5" s="245"/>
      <c r="C5" s="245"/>
      <c r="D5" s="246"/>
      <c r="E5" s="247"/>
      <c r="F5" s="247"/>
      <c r="G5" s="224"/>
      <c r="H5" s="224"/>
      <c r="I5" s="224"/>
      <c r="J5" s="224"/>
      <c r="K5" s="224"/>
      <c r="L5" s="242"/>
      <c r="M5" s="242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</row>
    <row r="6" spans="1:38" s="238" customFormat="1" ht="7.5" customHeight="1" x14ac:dyDescent="0.2">
      <c r="A6" s="248"/>
      <c r="B6" s="248"/>
      <c r="C6" s="248"/>
      <c r="D6" s="249"/>
      <c r="E6" s="250"/>
      <c r="F6" s="251"/>
      <c r="G6" s="252"/>
      <c r="H6" s="252"/>
      <c r="I6" s="252"/>
      <c r="J6" s="252"/>
      <c r="K6" s="252"/>
      <c r="L6" s="252"/>
      <c r="M6" s="252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4"/>
      <c r="AL6" s="254"/>
    </row>
    <row r="7" spans="1:38" s="244" customFormat="1" ht="19.5" customHeight="1" x14ac:dyDescent="0.2">
      <c r="A7" s="245"/>
      <c r="B7" s="245"/>
      <c r="C7" s="245"/>
      <c r="D7" s="255"/>
      <c r="E7" s="255"/>
      <c r="F7" s="255"/>
      <c r="G7" s="224"/>
      <c r="H7" s="224"/>
      <c r="I7" s="224"/>
      <c r="J7" s="224"/>
      <c r="K7" s="224"/>
      <c r="L7" s="242"/>
      <c r="M7" s="242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</row>
    <row r="8" spans="1:38" s="244" customFormat="1" ht="19.5" customHeight="1" x14ac:dyDescent="0.2">
      <c r="A8" s="245"/>
      <c r="B8" s="245"/>
      <c r="C8" s="245"/>
      <c r="D8" s="256"/>
      <c r="E8" s="255"/>
      <c r="F8" s="256"/>
      <c r="G8" s="224"/>
      <c r="H8" s="224"/>
      <c r="I8" s="224"/>
      <c r="J8" s="224"/>
      <c r="K8" s="224"/>
      <c r="L8" s="242"/>
      <c r="M8" s="242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</row>
    <row r="9" spans="1:38" s="244" customFormat="1" ht="19.5" customHeight="1" x14ac:dyDescent="0.2">
      <c r="A9" s="245"/>
      <c r="B9" s="245"/>
      <c r="C9" s="245"/>
      <c r="D9" s="256"/>
      <c r="E9" s="255"/>
      <c r="F9" s="255"/>
      <c r="G9" s="224"/>
      <c r="H9" s="224"/>
      <c r="I9" s="224"/>
      <c r="J9" s="224"/>
      <c r="K9" s="224"/>
      <c r="L9" s="242"/>
      <c r="M9" s="242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</row>
    <row r="10" spans="1:38" s="244" customFormat="1" ht="19.5" customHeight="1" x14ac:dyDescent="0.2">
      <c r="A10" s="245"/>
      <c r="B10" s="245"/>
      <c r="C10" s="245"/>
      <c r="D10" s="257"/>
      <c r="E10" s="257"/>
      <c r="F10" s="258"/>
      <c r="G10" s="224"/>
      <c r="H10" s="224"/>
      <c r="I10" s="224"/>
      <c r="J10" s="224"/>
      <c r="K10" s="224"/>
      <c r="L10" s="242"/>
      <c r="M10" s="242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</row>
    <row r="11" spans="1:38" s="244" customFormat="1" ht="19.5" customHeight="1" x14ac:dyDescent="0.2">
      <c r="A11" s="245"/>
      <c r="B11" s="245"/>
      <c r="C11" s="245"/>
      <c r="D11" s="257"/>
      <c r="E11" s="257"/>
      <c r="F11" s="258"/>
      <c r="G11" s="224"/>
      <c r="H11" s="224"/>
      <c r="I11" s="224"/>
      <c r="J11" s="224"/>
      <c r="K11" s="224"/>
      <c r="L11" s="242"/>
      <c r="M11" s="242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</row>
    <row r="12" spans="1:38" s="244" customFormat="1" ht="19.5" customHeight="1" x14ac:dyDescent="0.2">
      <c r="A12" s="245"/>
      <c r="B12" s="245"/>
      <c r="C12" s="245"/>
      <c r="D12" s="245"/>
      <c r="E12" s="245"/>
      <c r="F12" s="245"/>
      <c r="G12" s="224"/>
      <c r="H12" s="224"/>
      <c r="I12" s="224"/>
      <c r="J12" s="224"/>
      <c r="K12" s="224"/>
      <c r="L12" s="242"/>
      <c r="M12" s="242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</row>
    <row r="13" spans="1:38" s="244" customFormat="1" ht="19.5" customHeight="1" x14ac:dyDescent="0.2">
      <c r="A13" s="245"/>
      <c r="B13" s="245"/>
      <c r="C13" s="245"/>
      <c r="D13" s="245"/>
      <c r="E13" s="245"/>
      <c r="F13" s="245"/>
      <c r="G13" s="224"/>
      <c r="H13" s="224"/>
      <c r="I13" s="224"/>
      <c r="J13" s="224"/>
      <c r="K13" s="224"/>
      <c r="L13" s="242"/>
      <c r="M13" s="242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</row>
    <row r="14" spans="1:38" s="244" customFormat="1" ht="19.5" customHeight="1" x14ac:dyDescent="0.2">
      <c r="A14" s="245"/>
      <c r="B14" s="245"/>
      <c r="C14" s="245"/>
      <c r="D14" s="245"/>
      <c r="E14" s="245"/>
      <c r="F14" s="245"/>
      <c r="G14" s="224"/>
      <c r="H14" s="224"/>
      <c r="I14" s="224"/>
      <c r="J14" s="224"/>
      <c r="K14" s="224"/>
      <c r="L14" s="242"/>
      <c r="M14" s="242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</row>
    <row r="15" spans="1:38" s="244" customFormat="1" ht="19.5" customHeight="1" x14ac:dyDescent="0.2">
      <c r="A15" s="245"/>
      <c r="B15" s="245"/>
      <c r="C15" s="245"/>
      <c r="D15" s="245"/>
      <c r="E15" s="245"/>
      <c r="F15" s="245"/>
      <c r="G15" s="224"/>
      <c r="H15" s="224"/>
      <c r="I15" s="224"/>
      <c r="J15" s="224"/>
      <c r="K15" s="224"/>
      <c r="L15" s="242"/>
      <c r="M15" s="242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</row>
    <row r="16" spans="1:38" s="244" customFormat="1" ht="19.5" customHeight="1" x14ac:dyDescent="0.2">
      <c r="A16" s="245"/>
      <c r="B16" s="245"/>
      <c r="C16" s="245"/>
      <c r="D16" s="245"/>
      <c r="E16" s="245"/>
      <c r="F16" s="245"/>
      <c r="G16" s="224"/>
      <c r="H16" s="224"/>
      <c r="I16" s="224"/>
      <c r="J16" s="224"/>
      <c r="K16" s="224"/>
      <c r="L16" s="242"/>
      <c r="M16" s="242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</row>
    <row r="17" spans="1:38" s="238" customFormat="1" ht="19.5" customHeight="1" x14ac:dyDescent="0.2">
      <c r="A17" s="232"/>
      <c r="B17" s="245"/>
      <c r="C17" s="245"/>
      <c r="D17" s="232"/>
      <c r="E17" s="232"/>
      <c r="F17" s="245"/>
      <c r="G17" s="224"/>
      <c r="H17" s="224"/>
      <c r="I17" s="224"/>
      <c r="J17" s="224"/>
      <c r="K17" s="224"/>
      <c r="L17" s="224"/>
      <c r="M17" s="224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</row>
    <row r="18" spans="1:38" s="238" customFormat="1" ht="19.5" customHeight="1" x14ac:dyDescent="0.2">
      <c r="A18" s="245"/>
      <c r="B18" s="232"/>
      <c r="C18" s="245"/>
      <c r="D18" s="245"/>
      <c r="E18" s="245"/>
      <c r="F18" s="245"/>
      <c r="G18" s="224"/>
      <c r="H18" s="224"/>
      <c r="I18" s="224"/>
      <c r="J18" s="224"/>
      <c r="K18" s="224"/>
      <c r="L18" s="224"/>
      <c r="M18" s="224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</row>
    <row r="19" spans="1:38" s="238" customFormat="1" ht="19.5" customHeight="1" x14ac:dyDescent="0.2">
      <c r="A19" s="245"/>
      <c r="B19" s="245"/>
      <c r="C19" s="245"/>
      <c r="D19" s="245"/>
      <c r="E19" s="245"/>
      <c r="F19" s="245"/>
      <c r="G19" s="224"/>
      <c r="H19" s="224"/>
      <c r="I19" s="224"/>
      <c r="J19" s="224"/>
      <c r="K19" s="224"/>
      <c r="L19" s="224"/>
      <c r="M19" s="224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</row>
    <row r="20" spans="1:38" s="238" customFormat="1" ht="19.5" customHeight="1" x14ac:dyDescent="0.2">
      <c r="A20" s="324"/>
      <c r="B20" s="324"/>
      <c r="C20" s="324"/>
      <c r="D20" s="324"/>
      <c r="E20" s="324"/>
      <c r="F20" s="324"/>
      <c r="G20" s="324"/>
      <c r="H20" s="324"/>
      <c r="I20" s="324"/>
      <c r="J20" s="324"/>
      <c r="K20" s="324"/>
      <c r="L20" s="224"/>
      <c r="M20" s="224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</row>
    <row r="21" spans="1:38" s="244" customFormat="1" ht="19.5" customHeight="1" x14ac:dyDescent="0.2">
      <c r="A21" s="259"/>
      <c r="B21" s="321"/>
      <c r="C21" s="321"/>
      <c r="D21" s="321"/>
      <c r="E21" s="321"/>
      <c r="F21" s="321"/>
      <c r="G21" s="321"/>
      <c r="H21" s="321"/>
      <c r="I21" s="321"/>
      <c r="J21" s="321"/>
      <c r="K21" s="321"/>
      <c r="L21" s="242"/>
      <c r="M21" s="242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</row>
    <row r="22" spans="1:38" s="238" customFormat="1" ht="31.5" customHeight="1" x14ac:dyDescent="0.2">
      <c r="A22" s="322"/>
      <c r="B22" s="322"/>
      <c r="C22" s="322"/>
      <c r="D22" s="322"/>
      <c r="E22" s="322"/>
      <c r="F22" s="322"/>
      <c r="G22" s="245"/>
      <c r="H22" s="245"/>
      <c r="I22" s="245"/>
      <c r="J22" s="245"/>
      <c r="K22" s="245"/>
      <c r="L22" s="245"/>
      <c r="M22" s="245"/>
    </row>
    <row r="23" spans="1:38" s="238" customFormat="1" ht="19.5" customHeight="1" x14ac:dyDescent="0.2">
      <c r="A23" s="245"/>
      <c r="B23" s="245"/>
      <c r="C23" s="245"/>
      <c r="D23" s="245"/>
      <c r="E23" s="245"/>
      <c r="F23" s="245"/>
      <c r="G23" s="245"/>
      <c r="H23" s="226"/>
      <c r="I23" s="226"/>
      <c r="J23" s="226"/>
      <c r="K23" s="226"/>
      <c r="L23" s="245"/>
      <c r="M23" s="245"/>
    </row>
    <row r="24" spans="1:38" s="238" customFormat="1" ht="19.5" customHeight="1" x14ac:dyDescent="0.2">
      <c r="A24" s="245"/>
      <c r="B24" s="245"/>
      <c r="C24" s="245"/>
      <c r="D24" s="245"/>
      <c r="E24" s="245"/>
      <c r="F24" s="245"/>
      <c r="G24" s="225"/>
      <c r="H24" s="226"/>
      <c r="I24" s="226"/>
      <c r="J24" s="226"/>
      <c r="K24" s="226"/>
      <c r="L24" s="245"/>
      <c r="M24" s="245"/>
    </row>
    <row r="25" spans="1:38" s="238" customFormat="1" ht="19.5" customHeight="1" x14ac:dyDescent="0.2">
      <c r="A25" s="245"/>
      <c r="B25" s="245"/>
      <c r="C25" s="245"/>
      <c r="D25" s="245"/>
      <c r="E25" s="245"/>
      <c r="F25" s="245"/>
      <c r="G25" s="225"/>
      <c r="H25" s="226"/>
      <c r="I25" s="226"/>
      <c r="J25" s="226"/>
      <c r="K25" s="226"/>
      <c r="L25" s="245"/>
      <c r="M25" s="245"/>
    </row>
    <row r="26" spans="1:38" s="238" customFormat="1" ht="19.5" customHeight="1" x14ac:dyDescent="0.2">
      <c r="A26" s="245"/>
      <c r="B26" s="245"/>
      <c r="C26" s="245"/>
      <c r="D26" s="245"/>
      <c r="E26" s="245"/>
      <c r="F26" s="245"/>
      <c r="G26" s="225"/>
      <c r="H26" s="226"/>
      <c r="I26" s="226"/>
      <c r="J26" s="226"/>
      <c r="K26" s="226"/>
      <c r="L26" s="245"/>
      <c r="M26" s="245"/>
    </row>
    <row r="27" spans="1:38" x14ac:dyDescent="0.2">
      <c r="A27" s="245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</row>
    <row r="28" spans="1:38" x14ac:dyDescent="0.2">
      <c r="A28" s="245"/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</row>
    <row r="29" spans="1:38" x14ac:dyDescent="0.2">
      <c r="A29" s="245"/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</row>
    <row r="30" spans="1:38" s="231" customFormat="1" ht="26.25" customHeight="1" x14ac:dyDescent="0.25">
      <c r="A30" s="260"/>
      <c r="B30" s="229"/>
      <c r="C30" s="229"/>
      <c r="D30" s="229"/>
      <c r="E30" s="229"/>
      <c r="F30" s="261"/>
      <c r="G30" s="261"/>
      <c r="H30" s="261"/>
      <c r="I30" s="229"/>
      <c r="J30" s="230"/>
      <c r="K30" s="229"/>
      <c r="L30" s="229"/>
      <c r="M30" s="229"/>
    </row>
    <row r="31" spans="1:38" s="264" customFormat="1" ht="19.5" customHeight="1" x14ac:dyDescent="0.25">
      <c r="A31" s="262"/>
      <c r="B31" s="262"/>
      <c r="C31" s="262"/>
      <c r="D31" s="262"/>
      <c r="E31" s="262"/>
      <c r="F31" s="263"/>
      <c r="G31" s="235"/>
      <c r="H31" s="235"/>
      <c r="I31" s="235"/>
      <c r="J31" s="235"/>
      <c r="K31" s="235"/>
      <c r="L31" s="235"/>
      <c r="M31" s="235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L31" s="231"/>
    </row>
    <row r="32" spans="1:38" s="244" customFormat="1" ht="19.5" customHeight="1" x14ac:dyDescent="0.2">
      <c r="A32" s="239"/>
      <c r="B32" s="229"/>
      <c r="C32" s="229"/>
      <c r="D32" s="229"/>
      <c r="E32" s="229"/>
      <c r="F32" s="229"/>
      <c r="G32" s="240"/>
      <c r="H32" s="241"/>
      <c r="I32" s="241"/>
      <c r="J32" s="241"/>
      <c r="K32" s="241"/>
      <c r="L32" s="242"/>
      <c r="M32" s="242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</row>
    <row r="33" spans="1:38" s="244" customFormat="1" ht="19.5" customHeight="1" x14ac:dyDescent="0.2">
      <c r="A33" s="245"/>
      <c r="B33" s="245"/>
      <c r="C33" s="245"/>
      <c r="D33" s="246"/>
      <c r="E33" s="247"/>
      <c r="F33" s="247"/>
      <c r="G33" s="227"/>
      <c r="H33" s="224"/>
      <c r="I33" s="224"/>
      <c r="J33" s="224"/>
      <c r="K33" s="224"/>
      <c r="L33" s="242"/>
      <c r="M33" s="242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  <c r="AJ33" s="243"/>
    </row>
    <row r="34" spans="1:38" s="244" customFormat="1" ht="7.5" customHeight="1" x14ac:dyDescent="0.2">
      <c r="A34" s="245"/>
      <c r="B34" s="245"/>
      <c r="C34" s="245"/>
      <c r="D34" s="246"/>
      <c r="E34" s="247"/>
      <c r="F34" s="247"/>
      <c r="G34" s="224"/>
      <c r="H34" s="224"/>
      <c r="I34" s="224"/>
      <c r="J34" s="224"/>
      <c r="K34" s="224"/>
      <c r="L34" s="242"/>
      <c r="M34" s="242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</row>
    <row r="35" spans="1:38" s="238" customFormat="1" ht="7.5" customHeight="1" x14ac:dyDescent="0.2">
      <c r="A35" s="248"/>
      <c r="B35" s="248"/>
      <c r="C35" s="248"/>
      <c r="D35" s="249"/>
      <c r="E35" s="250"/>
      <c r="F35" s="251"/>
      <c r="G35" s="252"/>
      <c r="H35" s="252"/>
      <c r="I35" s="252"/>
      <c r="J35" s="252"/>
      <c r="K35" s="252"/>
      <c r="L35" s="252"/>
      <c r="M35" s="252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3"/>
      <c r="AD35" s="253"/>
      <c r="AE35" s="253"/>
      <c r="AF35" s="253"/>
      <c r="AG35" s="253"/>
      <c r="AH35" s="253"/>
      <c r="AI35" s="253"/>
      <c r="AJ35" s="253"/>
      <c r="AK35" s="254"/>
      <c r="AL35" s="254"/>
    </row>
    <row r="36" spans="1:38" s="244" customFormat="1" ht="19.5" customHeight="1" x14ac:dyDescent="0.2">
      <c r="A36" s="245"/>
      <c r="B36" s="245"/>
      <c r="C36" s="245"/>
      <c r="D36" s="255"/>
      <c r="E36" s="255"/>
      <c r="F36" s="255"/>
      <c r="G36" s="227"/>
      <c r="H36" s="224"/>
      <c r="I36" s="224"/>
      <c r="J36" s="224"/>
      <c r="K36" s="224"/>
      <c r="L36" s="242"/>
      <c r="M36" s="242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</row>
    <row r="37" spans="1:38" s="244" customFormat="1" ht="19.5" customHeight="1" x14ac:dyDescent="0.2">
      <c r="A37" s="245"/>
      <c r="B37" s="245"/>
      <c r="C37" s="245"/>
      <c r="D37" s="256"/>
      <c r="E37" s="255"/>
      <c r="F37" s="256"/>
      <c r="G37" s="227"/>
      <c r="H37" s="224"/>
      <c r="I37" s="224"/>
      <c r="J37" s="224"/>
      <c r="K37" s="224"/>
      <c r="L37" s="242"/>
      <c r="M37" s="242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</row>
    <row r="38" spans="1:38" s="244" customFormat="1" ht="19.5" customHeight="1" x14ac:dyDescent="0.2">
      <c r="A38" s="245"/>
      <c r="B38" s="245"/>
      <c r="C38" s="245"/>
      <c r="D38" s="256"/>
      <c r="E38" s="255"/>
      <c r="F38" s="255"/>
      <c r="G38" s="227"/>
      <c r="H38" s="224"/>
      <c r="I38" s="224"/>
      <c r="J38" s="224"/>
      <c r="K38" s="224"/>
      <c r="L38" s="242"/>
      <c r="M38" s="242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</row>
    <row r="39" spans="1:38" s="244" customFormat="1" ht="19.5" customHeight="1" x14ac:dyDescent="0.2">
      <c r="A39" s="245"/>
      <c r="B39" s="245"/>
      <c r="C39" s="245"/>
      <c r="D39" s="257"/>
      <c r="E39" s="257"/>
      <c r="F39" s="258"/>
      <c r="G39" s="227"/>
      <c r="H39" s="224"/>
      <c r="I39" s="224"/>
      <c r="J39" s="224"/>
      <c r="K39" s="224"/>
      <c r="L39" s="242"/>
      <c r="M39" s="242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</row>
    <row r="40" spans="1:38" s="244" customFormat="1" ht="19.5" customHeight="1" x14ac:dyDescent="0.2">
      <c r="A40" s="245"/>
      <c r="B40" s="245"/>
      <c r="C40" s="245"/>
      <c r="D40" s="257"/>
      <c r="E40" s="257"/>
      <c r="F40" s="258"/>
      <c r="G40" s="227"/>
      <c r="H40" s="224"/>
      <c r="I40" s="224"/>
      <c r="J40" s="224"/>
      <c r="K40" s="224"/>
      <c r="L40" s="242"/>
      <c r="M40" s="242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</row>
    <row r="41" spans="1:38" s="244" customFormat="1" ht="19.5" customHeight="1" x14ac:dyDescent="0.2">
      <c r="A41" s="245"/>
      <c r="B41" s="245"/>
      <c r="C41" s="245"/>
      <c r="D41" s="245"/>
      <c r="E41" s="245"/>
      <c r="F41" s="245"/>
      <c r="G41" s="227"/>
      <c r="H41" s="224"/>
      <c r="I41" s="224"/>
      <c r="J41" s="224"/>
      <c r="K41" s="224"/>
      <c r="L41" s="242"/>
      <c r="M41" s="242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  <c r="AJ41" s="243"/>
    </row>
    <row r="42" spans="1:38" s="244" customFormat="1" ht="19.5" customHeight="1" x14ac:dyDescent="0.2">
      <c r="A42" s="245"/>
      <c r="B42" s="245"/>
      <c r="C42" s="245"/>
      <c r="D42" s="245"/>
      <c r="E42" s="245"/>
      <c r="F42" s="245"/>
      <c r="G42" s="227"/>
      <c r="H42" s="224"/>
      <c r="I42" s="224"/>
      <c r="J42" s="224"/>
      <c r="K42" s="224"/>
      <c r="L42" s="242"/>
      <c r="M42" s="242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  <c r="AJ42" s="243"/>
    </row>
    <row r="43" spans="1:38" s="244" customFormat="1" ht="19.5" customHeight="1" x14ac:dyDescent="0.2">
      <c r="A43" s="245"/>
      <c r="B43" s="245"/>
      <c r="C43" s="245"/>
      <c r="D43" s="245"/>
      <c r="E43" s="245"/>
      <c r="F43" s="245"/>
      <c r="G43" s="224"/>
      <c r="H43" s="224"/>
      <c r="I43" s="224"/>
      <c r="J43" s="224"/>
      <c r="K43" s="224"/>
      <c r="L43" s="242"/>
      <c r="M43" s="242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</row>
    <row r="44" spans="1:38" s="244" customFormat="1" ht="19.5" customHeight="1" x14ac:dyDescent="0.2">
      <c r="A44" s="245"/>
      <c r="B44" s="245"/>
      <c r="C44" s="245"/>
      <c r="D44" s="245"/>
      <c r="E44" s="245"/>
      <c r="F44" s="245"/>
      <c r="G44" s="227"/>
      <c r="H44" s="224"/>
      <c r="I44" s="224"/>
      <c r="J44" s="224"/>
      <c r="K44" s="224"/>
      <c r="L44" s="242"/>
      <c r="M44" s="242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</row>
    <row r="45" spans="1:38" s="244" customFormat="1" ht="19.5" customHeight="1" x14ac:dyDescent="0.2">
      <c r="A45" s="245"/>
      <c r="B45" s="245"/>
      <c r="C45" s="245"/>
      <c r="D45" s="245"/>
      <c r="E45" s="245"/>
      <c r="F45" s="245"/>
      <c r="G45" s="227"/>
      <c r="H45" s="224"/>
      <c r="I45" s="224"/>
      <c r="J45" s="224"/>
      <c r="K45" s="224"/>
      <c r="L45" s="242"/>
      <c r="M45" s="242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</row>
    <row r="46" spans="1:38" s="238" customFormat="1" ht="19.5" customHeight="1" x14ac:dyDescent="0.2">
      <c r="A46" s="232"/>
      <c r="B46" s="245"/>
      <c r="C46" s="245"/>
      <c r="D46" s="232"/>
      <c r="E46" s="232"/>
      <c r="F46" s="245"/>
      <c r="G46" s="224"/>
      <c r="H46" s="224"/>
      <c r="I46" s="224"/>
      <c r="J46" s="224"/>
      <c r="K46" s="224"/>
      <c r="L46" s="224"/>
      <c r="M46" s="224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</row>
    <row r="47" spans="1:38" s="238" customFormat="1" ht="19.5" customHeight="1" x14ac:dyDescent="0.2">
      <c r="A47" s="245"/>
      <c r="B47" s="232"/>
      <c r="C47" s="245"/>
      <c r="D47" s="245"/>
      <c r="E47" s="245"/>
      <c r="F47" s="245"/>
      <c r="G47" s="227"/>
      <c r="H47" s="224"/>
      <c r="I47" s="224"/>
      <c r="J47" s="224"/>
      <c r="K47" s="224"/>
      <c r="L47" s="224"/>
      <c r="M47" s="224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</row>
    <row r="48" spans="1:38" s="238" customFormat="1" ht="19.5" customHeight="1" x14ac:dyDescent="0.2">
      <c r="A48" s="245"/>
      <c r="B48" s="245"/>
      <c r="C48" s="245"/>
      <c r="D48" s="245"/>
      <c r="E48" s="245"/>
      <c r="F48" s="245"/>
      <c r="G48" s="227"/>
      <c r="H48" s="224"/>
      <c r="I48" s="224"/>
      <c r="J48" s="224"/>
      <c r="K48" s="224"/>
      <c r="L48" s="224"/>
      <c r="M48" s="224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</row>
    <row r="49" spans="1:36" s="238" customFormat="1" ht="19.5" customHeight="1" x14ac:dyDescent="0.2">
      <c r="A49" s="324"/>
      <c r="B49" s="324"/>
      <c r="C49" s="324"/>
      <c r="D49" s="324"/>
      <c r="E49" s="324"/>
      <c r="F49" s="324"/>
      <c r="G49" s="324"/>
      <c r="H49" s="324"/>
      <c r="I49" s="324"/>
      <c r="J49" s="324"/>
      <c r="K49" s="324"/>
      <c r="L49" s="224"/>
      <c r="M49" s="224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</row>
    <row r="50" spans="1:36" s="244" customFormat="1" ht="19.5" customHeight="1" x14ac:dyDescent="0.2">
      <c r="A50" s="259"/>
      <c r="B50" s="321"/>
      <c r="C50" s="321"/>
      <c r="D50" s="321"/>
      <c r="E50" s="321"/>
      <c r="F50" s="321"/>
      <c r="G50" s="321"/>
      <c r="H50" s="321"/>
      <c r="I50" s="321"/>
      <c r="J50" s="321"/>
      <c r="K50" s="321"/>
      <c r="L50" s="242"/>
      <c r="M50" s="242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</row>
    <row r="51" spans="1:36" s="238" customFormat="1" ht="31.5" customHeight="1" x14ac:dyDescent="0.2">
      <c r="A51" s="322"/>
      <c r="B51" s="322"/>
      <c r="C51" s="322"/>
      <c r="D51" s="322"/>
      <c r="E51" s="322"/>
      <c r="F51" s="322"/>
      <c r="G51" s="245"/>
      <c r="H51" s="245"/>
      <c r="I51" s="245"/>
      <c r="J51" s="245"/>
      <c r="K51" s="245"/>
      <c r="L51" s="245"/>
      <c r="M51" s="245"/>
    </row>
    <row r="52" spans="1:36" s="238" customFormat="1" ht="19.5" customHeight="1" x14ac:dyDescent="0.2">
      <c r="A52" s="245"/>
      <c r="B52" s="245"/>
      <c r="C52" s="245"/>
      <c r="D52" s="245"/>
      <c r="E52" s="245"/>
      <c r="F52" s="245"/>
      <c r="G52" s="245"/>
      <c r="H52" s="226"/>
      <c r="I52" s="226"/>
      <c r="J52" s="226"/>
      <c r="K52" s="226"/>
      <c r="L52" s="245"/>
      <c r="M52" s="245"/>
    </row>
    <row r="53" spans="1:36" s="238" customFormat="1" ht="19.5" customHeight="1" x14ac:dyDescent="0.2">
      <c r="A53" s="245"/>
      <c r="B53" s="245"/>
      <c r="C53" s="245"/>
      <c r="D53" s="245"/>
      <c r="E53" s="245"/>
      <c r="F53" s="245"/>
      <c r="G53" s="225"/>
      <c r="H53" s="226"/>
      <c r="I53" s="226"/>
      <c r="J53" s="226"/>
      <c r="K53" s="226"/>
      <c r="L53" s="245"/>
      <c r="M53" s="245"/>
    </row>
    <row r="54" spans="1:36" s="238" customFormat="1" ht="19.5" customHeight="1" x14ac:dyDescent="0.2">
      <c r="A54" s="245"/>
      <c r="B54" s="245"/>
      <c r="C54" s="245"/>
      <c r="D54" s="245"/>
      <c r="E54" s="245"/>
      <c r="F54" s="245"/>
      <c r="G54" s="225"/>
      <c r="H54" s="226"/>
      <c r="I54" s="226"/>
      <c r="J54" s="226"/>
      <c r="K54" s="226"/>
      <c r="L54" s="245"/>
      <c r="M54" s="245"/>
    </row>
    <row r="55" spans="1:36" s="238" customFormat="1" ht="19.5" customHeight="1" x14ac:dyDescent="0.2">
      <c r="A55" s="245"/>
      <c r="B55" s="245"/>
      <c r="C55" s="245"/>
      <c r="D55" s="245"/>
      <c r="E55" s="245"/>
      <c r="F55" s="245"/>
      <c r="G55" s="225"/>
      <c r="H55" s="226"/>
      <c r="I55" s="226"/>
      <c r="J55" s="226"/>
      <c r="K55" s="226"/>
      <c r="L55" s="245"/>
      <c r="M55" s="245"/>
    </row>
    <row r="56" spans="1:36" x14ac:dyDescent="0.2">
      <c r="A56" s="245"/>
      <c r="B56" s="245"/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45"/>
    </row>
    <row r="57" spans="1:36" x14ac:dyDescent="0.2">
      <c r="A57" s="245"/>
      <c r="B57" s="245"/>
      <c r="C57" s="245"/>
      <c r="D57" s="245"/>
      <c r="E57" s="245"/>
      <c r="F57" s="245"/>
      <c r="G57" s="245"/>
      <c r="H57" s="245"/>
      <c r="I57" s="245"/>
      <c r="J57" s="245"/>
      <c r="K57" s="245"/>
      <c r="L57" s="245"/>
      <c r="M57" s="245"/>
    </row>
    <row r="58" spans="1:36" x14ac:dyDescent="0.2">
      <c r="A58" s="245"/>
      <c r="B58" s="245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</row>
    <row r="59" spans="1:36" x14ac:dyDescent="0.2">
      <c r="A59" s="245"/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</row>
    <row r="60" spans="1:36" x14ac:dyDescent="0.2">
      <c r="A60" s="245"/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</row>
    <row r="61" spans="1:36" x14ac:dyDescent="0.2">
      <c r="A61" s="245"/>
      <c r="B61" s="245"/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</row>
    <row r="62" spans="1:36" x14ac:dyDescent="0.2">
      <c r="A62" s="245"/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</row>
    <row r="63" spans="1:36" x14ac:dyDescent="0.2">
      <c r="A63" s="245"/>
      <c r="B63" s="245"/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</row>
    <row r="64" spans="1:36" x14ac:dyDescent="0.2">
      <c r="A64" s="245"/>
      <c r="B64" s="245"/>
      <c r="C64" s="245"/>
      <c r="D64" s="245"/>
      <c r="E64" s="245"/>
      <c r="F64" s="245"/>
      <c r="G64" s="245"/>
      <c r="H64" s="245"/>
      <c r="I64" s="245"/>
      <c r="J64" s="245"/>
      <c r="K64" s="245"/>
      <c r="L64" s="245"/>
      <c r="M64" s="245"/>
    </row>
    <row r="65" spans="1:13" x14ac:dyDescent="0.2">
      <c r="A65" s="245"/>
      <c r="B65" s="245"/>
      <c r="C65" s="245"/>
      <c r="D65" s="245"/>
      <c r="E65" s="245"/>
      <c r="F65" s="245"/>
      <c r="G65" s="245"/>
      <c r="H65" s="245"/>
      <c r="I65" s="245"/>
      <c r="J65" s="245"/>
      <c r="K65" s="245"/>
      <c r="L65" s="245"/>
      <c r="M65" s="245"/>
    </row>
    <row r="66" spans="1:13" x14ac:dyDescent="0.2">
      <c r="A66" s="245"/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</row>
    <row r="67" spans="1:13" x14ac:dyDescent="0.2">
      <c r="A67" s="245"/>
      <c r="B67" s="245"/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</row>
    <row r="68" spans="1:13" x14ac:dyDescent="0.2">
      <c r="A68" s="245"/>
      <c r="B68" s="245"/>
      <c r="C68" s="245"/>
      <c r="D68" s="245"/>
      <c r="E68" s="245"/>
      <c r="F68" s="245"/>
      <c r="G68" s="245"/>
      <c r="H68" s="245"/>
      <c r="I68" s="245"/>
      <c r="J68" s="245"/>
      <c r="K68" s="245"/>
      <c r="L68" s="245"/>
      <c r="M68" s="245"/>
    </row>
    <row r="69" spans="1:13" x14ac:dyDescent="0.2">
      <c r="A69" s="245"/>
      <c r="B69" s="245"/>
      <c r="C69" s="245"/>
      <c r="D69" s="245"/>
      <c r="E69" s="245"/>
      <c r="F69" s="245"/>
      <c r="G69" s="245"/>
      <c r="H69" s="245"/>
      <c r="I69" s="245"/>
      <c r="J69" s="245"/>
      <c r="K69" s="245"/>
      <c r="L69" s="245"/>
      <c r="M69" s="245"/>
    </row>
    <row r="70" spans="1:13" x14ac:dyDescent="0.2">
      <c r="A70" s="245"/>
      <c r="B70" s="245"/>
      <c r="C70" s="245"/>
      <c r="D70" s="245"/>
      <c r="E70" s="245"/>
      <c r="F70" s="245"/>
      <c r="G70" s="245"/>
      <c r="H70" s="245"/>
      <c r="I70" s="245"/>
      <c r="J70" s="245"/>
      <c r="K70" s="245"/>
      <c r="L70" s="245"/>
      <c r="M70" s="245"/>
    </row>
    <row r="71" spans="1:13" x14ac:dyDescent="0.2">
      <c r="A71" s="245"/>
      <c r="B71" s="245"/>
      <c r="C71" s="245"/>
      <c r="D71" s="245"/>
      <c r="E71" s="245"/>
      <c r="F71" s="245"/>
      <c r="G71" s="245"/>
      <c r="H71" s="245"/>
      <c r="I71" s="245"/>
      <c r="J71" s="245"/>
      <c r="K71" s="245"/>
      <c r="L71" s="245"/>
      <c r="M71" s="245"/>
    </row>
    <row r="72" spans="1:13" x14ac:dyDescent="0.2">
      <c r="A72" s="245"/>
      <c r="B72" s="245"/>
      <c r="C72" s="245"/>
      <c r="D72" s="245"/>
      <c r="E72" s="245"/>
      <c r="F72" s="245"/>
      <c r="G72" s="245"/>
      <c r="H72" s="245"/>
      <c r="I72" s="245"/>
      <c r="J72" s="245"/>
      <c r="K72" s="245"/>
      <c r="L72" s="245"/>
      <c r="M72" s="245"/>
    </row>
    <row r="73" spans="1:13" x14ac:dyDescent="0.2">
      <c r="A73" s="245"/>
      <c r="B73" s="245"/>
      <c r="C73" s="245"/>
      <c r="D73" s="245"/>
      <c r="E73" s="245"/>
      <c r="F73" s="245"/>
      <c r="G73" s="245"/>
      <c r="H73" s="245"/>
      <c r="I73" s="245"/>
      <c r="J73" s="245"/>
      <c r="K73" s="245"/>
      <c r="L73" s="245"/>
      <c r="M73" s="245"/>
    </row>
    <row r="74" spans="1:13" x14ac:dyDescent="0.2">
      <c r="A74" s="245"/>
      <c r="B74" s="245"/>
      <c r="C74" s="245"/>
      <c r="D74" s="245"/>
      <c r="E74" s="245"/>
      <c r="F74" s="245"/>
      <c r="G74" s="245"/>
      <c r="H74" s="245"/>
      <c r="I74" s="245"/>
      <c r="J74" s="245"/>
      <c r="K74" s="245"/>
      <c r="L74" s="245"/>
      <c r="M74" s="245"/>
    </row>
    <row r="75" spans="1:13" x14ac:dyDescent="0.2">
      <c r="A75" s="245"/>
      <c r="B75" s="245"/>
      <c r="C75" s="245"/>
      <c r="D75" s="245"/>
      <c r="E75" s="245"/>
      <c r="F75" s="245"/>
      <c r="G75" s="245"/>
      <c r="H75" s="245"/>
      <c r="I75" s="245"/>
      <c r="J75" s="245"/>
      <c r="K75" s="245"/>
      <c r="L75" s="245"/>
      <c r="M75" s="245"/>
    </row>
    <row r="76" spans="1:13" x14ac:dyDescent="0.2">
      <c r="A76" s="245"/>
      <c r="B76" s="245"/>
      <c r="C76" s="245"/>
      <c r="D76" s="245"/>
      <c r="E76" s="245"/>
      <c r="F76" s="245"/>
      <c r="G76" s="245"/>
      <c r="H76" s="245"/>
      <c r="I76" s="245"/>
      <c r="J76" s="245"/>
      <c r="K76" s="245"/>
      <c r="L76" s="245"/>
      <c r="M76" s="245"/>
    </row>
    <row r="77" spans="1:13" x14ac:dyDescent="0.2">
      <c r="A77" s="245"/>
      <c r="B77" s="245"/>
      <c r="C77" s="245"/>
      <c r="D77" s="245"/>
      <c r="E77" s="245"/>
      <c r="F77" s="245"/>
      <c r="G77" s="245"/>
      <c r="H77" s="245"/>
      <c r="I77" s="245"/>
      <c r="J77" s="245"/>
      <c r="K77" s="245"/>
      <c r="L77" s="245"/>
      <c r="M77" s="245"/>
    </row>
    <row r="78" spans="1:13" x14ac:dyDescent="0.2">
      <c r="A78" s="245"/>
      <c r="B78" s="245"/>
      <c r="C78" s="245"/>
      <c r="D78" s="245"/>
      <c r="E78" s="245"/>
      <c r="F78" s="245"/>
      <c r="G78" s="245"/>
      <c r="H78" s="245"/>
      <c r="I78" s="245"/>
      <c r="J78" s="245"/>
      <c r="K78" s="245"/>
      <c r="L78" s="245"/>
      <c r="M78" s="245"/>
    </row>
    <row r="79" spans="1:13" x14ac:dyDescent="0.2">
      <c r="A79" s="245"/>
      <c r="B79" s="245"/>
      <c r="C79" s="245"/>
      <c r="D79" s="245"/>
      <c r="E79" s="245"/>
      <c r="F79" s="245"/>
      <c r="G79" s="245"/>
      <c r="H79" s="245"/>
      <c r="I79" s="245"/>
      <c r="J79" s="245"/>
      <c r="K79" s="245"/>
      <c r="L79" s="245"/>
      <c r="M79" s="245"/>
    </row>
    <row r="80" spans="1:13" x14ac:dyDescent="0.2">
      <c r="A80" s="245"/>
      <c r="B80" s="245"/>
      <c r="C80" s="245"/>
      <c r="D80" s="245"/>
      <c r="E80" s="245"/>
      <c r="F80" s="245"/>
      <c r="G80" s="245"/>
      <c r="H80" s="245"/>
      <c r="I80" s="245"/>
      <c r="J80" s="245"/>
      <c r="K80" s="245"/>
      <c r="L80" s="245"/>
      <c r="M80" s="245"/>
    </row>
    <row r="81" spans="1:13" x14ac:dyDescent="0.2">
      <c r="A81" s="245"/>
      <c r="B81" s="245"/>
      <c r="C81" s="245"/>
      <c r="D81" s="245"/>
      <c r="E81" s="245"/>
      <c r="F81" s="245"/>
      <c r="G81" s="245"/>
      <c r="H81" s="245"/>
      <c r="I81" s="245"/>
      <c r="J81" s="245"/>
      <c r="K81" s="245"/>
      <c r="L81" s="245"/>
      <c r="M81" s="245"/>
    </row>
    <row r="82" spans="1:13" x14ac:dyDescent="0.2">
      <c r="A82" s="245"/>
      <c r="B82" s="245"/>
      <c r="C82" s="245"/>
      <c r="D82" s="245"/>
      <c r="E82" s="245"/>
      <c r="F82" s="245"/>
      <c r="G82" s="245"/>
      <c r="H82" s="245"/>
      <c r="I82" s="245"/>
      <c r="J82" s="245"/>
      <c r="K82" s="245"/>
      <c r="L82" s="245"/>
      <c r="M82" s="245"/>
    </row>
    <row r="83" spans="1:13" x14ac:dyDescent="0.2">
      <c r="A83" s="245"/>
      <c r="B83" s="245"/>
      <c r="C83" s="245"/>
      <c r="D83" s="245"/>
      <c r="E83" s="245"/>
      <c r="F83" s="245"/>
      <c r="G83" s="245"/>
      <c r="H83" s="245"/>
      <c r="I83" s="245"/>
      <c r="J83" s="245"/>
      <c r="K83" s="245"/>
      <c r="L83" s="245"/>
      <c r="M83" s="245"/>
    </row>
    <row r="84" spans="1:13" x14ac:dyDescent="0.2">
      <c r="A84" s="245"/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5"/>
      <c r="M84" s="245"/>
    </row>
    <row r="85" spans="1:13" x14ac:dyDescent="0.2">
      <c r="A85" s="245"/>
      <c r="B85" s="245"/>
      <c r="C85" s="245"/>
      <c r="D85" s="245"/>
      <c r="E85" s="245"/>
      <c r="F85" s="245"/>
      <c r="G85" s="245"/>
      <c r="H85" s="245"/>
      <c r="I85" s="245"/>
      <c r="J85" s="245"/>
      <c r="K85" s="245"/>
      <c r="L85" s="245"/>
      <c r="M85" s="245"/>
    </row>
    <row r="86" spans="1:13" x14ac:dyDescent="0.2">
      <c r="A86" s="245"/>
      <c r="B86" s="245"/>
      <c r="C86" s="245"/>
      <c r="D86" s="245"/>
      <c r="E86" s="245"/>
      <c r="F86" s="245"/>
      <c r="G86" s="245"/>
      <c r="H86" s="245"/>
      <c r="I86" s="245"/>
      <c r="J86" s="245"/>
      <c r="K86" s="245"/>
      <c r="L86" s="245"/>
      <c r="M86" s="245"/>
    </row>
    <row r="87" spans="1:13" x14ac:dyDescent="0.2">
      <c r="A87" s="245"/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</row>
    <row r="88" spans="1:13" x14ac:dyDescent="0.2">
      <c r="A88" s="245"/>
      <c r="B88" s="245"/>
      <c r="C88" s="245"/>
      <c r="D88" s="245"/>
      <c r="E88" s="245"/>
      <c r="F88" s="245"/>
      <c r="G88" s="245"/>
      <c r="H88" s="245"/>
      <c r="I88" s="245"/>
      <c r="J88" s="245"/>
      <c r="K88" s="245"/>
      <c r="L88" s="245"/>
      <c r="M88" s="245"/>
    </row>
    <row r="89" spans="1:13" x14ac:dyDescent="0.2">
      <c r="A89" s="245"/>
      <c r="B89" s="245"/>
      <c r="C89" s="245"/>
      <c r="D89" s="245"/>
      <c r="E89" s="245"/>
      <c r="F89" s="245"/>
      <c r="G89" s="245"/>
      <c r="H89" s="245"/>
      <c r="I89" s="245"/>
      <c r="J89" s="245"/>
      <c r="K89" s="245"/>
      <c r="L89" s="245"/>
      <c r="M89" s="245"/>
    </row>
    <row r="90" spans="1:13" x14ac:dyDescent="0.2">
      <c r="A90" s="245"/>
      <c r="B90" s="245"/>
      <c r="C90" s="245"/>
      <c r="D90" s="245"/>
      <c r="E90" s="245"/>
      <c r="F90" s="245"/>
      <c r="G90" s="245"/>
      <c r="H90" s="245"/>
      <c r="I90" s="245"/>
      <c r="J90" s="245"/>
      <c r="K90" s="245"/>
      <c r="L90" s="245"/>
      <c r="M90" s="245"/>
    </row>
    <row r="91" spans="1:13" x14ac:dyDescent="0.2">
      <c r="A91" s="245"/>
      <c r="B91" s="245"/>
      <c r="C91" s="245"/>
      <c r="D91" s="245"/>
      <c r="E91" s="245"/>
      <c r="F91" s="245"/>
      <c r="G91" s="245"/>
      <c r="H91" s="245"/>
      <c r="I91" s="245"/>
      <c r="J91" s="245"/>
      <c r="K91" s="245"/>
      <c r="L91" s="245"/>
      <c r="M91" s="245"/>
    </row>
    <row r="92" spans="1:13" x14ac:dyDescent="0.2">
      <c r="A92" s="245"/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</row>
    <row r="93" spans="1:13" x14ac:dyDescent="0.2">
      <c r="A93" s="245"/>
      <c r="B93" s="245"/>
      <c r="C93" s="245"/>
      <c r="D93" s="245"/>
      <c r="E93" s="245"/>
      <c r="F93" s="245"/>
      <c r="G93" s="245"/>
      <c r="H93" s="245"/>
      <c r="I93" s="245"/>
      <c r="J93" s="245"/>
      <c r="K93" s="245"/>
      <c r="L93" s="245"/>
      <c r="M93" s="245"/>
    </row>
    <row r="94" spans="1:13" x14ac:dyDescent="0.2">
      <c r="A94" s="245"/>
      <c r="B94" s="245"/>
      <c r="C94" s="245"/>
      <c r="D94" s="245"/>
      <c r="E94" s="245"/>
      <c r="F94" s="245"/>
      <c r="G94" s="245"/>
      <c r="H94" s="245"/>
      <c r="I94" s="245"/>
      <c r="J94" s="245"/>
      <c r="K94" s="245"/>
      <c r="L94" s="245"/>
      <c r="M94" s="245"/>
    </row>
    <row r="95" spans="1:13" x14ac:dyDescent="0.2">
      <c r="A95" s="245"/>
      <c r="B95" s="245"/>
      <c r="C95" s="245"/>
      <c r="D95" s="245"/>
      <c r="E95" s="245"/>
      <c r="F95" s="245"/>
      <c r="G95" s="245"/>
      <c r="H95" s="245"/>
      <c r="I95" s="245"/>
      <c r="J95" s="245"/>
      <c r="K95" s="245"/>
      <c r="L95" s="245"/>
      <c r="M95" s="245"/>
    </row>
    <row r="96" spans="1:13" x14ac:dyDescent="0.2">
      <c r="A96" s="245"/>
      <c r="B96" s="245"/>
      <c r="C96" s="245"/>
      <c r="D96" s="245"/>
      <c r="E96" s="245"/>
      <c r="F96" s="245"/>
      <c r="G96" s="245"/>
      <c r="H96" s="245"/>
      <c r="I96" s="245"/>
      <c r="J96" s="245"/>
      <c r="K96" s="245"/>
      <c r="L96" s="245"/>
      <c r="M96" s="245"/>
    </row>
    <row r="97" spans="1:13" x14ac:dyDescent="0.2">
      <c r="A97" s="245"/>
      <c r="B97" s="245"/>
      <c r="C97" s="245"/>
      <c r="D97" s="245"/>
      <c r="E97" s="245"/>
      <c r="F97" s="245"/>
      <c r="G97" s="245"/>
      <c r="H97" s="245"/>
      <c r="I97" s="245"/>
      <c r="J97" s="245"/>
      <c r="K97" s="245"/>
      <c r="L97" s="245"/>
      <c r="M97" s="245"/>
    </row>
    <row r="98" spans="1:13" x14ac:dyDescent="0.2">
      <c r="A98" s="245"/>
      <c r="B98" s="245"/>
      <c r="C98" s="245"/>
      <c r="D98" s="245"/>
      <c r="E98" s="245"/>
      <c r="F98" s="245"/>
      <c r="G98" s="245"/>
      <c r="H98" s="245"/>
      <c r="I98" s="245"/>
      <c r="J98" s="245"/>
      <c r="K98" s="245"/>
      <c r="L98" s="245"/>
      <c r="M98" s="245"/>
    </row>
    <row r="99" spans="1:13" x14ac:dyDescent="0.2">
      <c r="A99" s="245"/>
      <c r="B99" s="245"/>
      <c r="C99" s="245"/>
      <c r="D99" s="245"/>
      <c r="E99" s="245"/>
      <c r="F99" s="245"/>
      <c r="G99" s="245"/>
      <c r="H99" s="245"/>
      <c r="I99" s="245"/>
      <c r="J99" s="245"/>
      <c r="K99" s="245"/>
      <c r="L99" s="245"/>
      <c r="M99" s="245"/>
    </row>
    <row r="100" spans="1:13" x14ac:dyDescent="0.2">
      <c r="A100" s="245"/>
      <c r="B100" s="245"/>
      <c r="C100" s="245"/>
      <c r="D100" s="245"/>
      <c r="E100" s="245"/>
      <c r="F100" s="245"/>
      <c r="G100" s="245"/>
      <c r="H100" s="245"/>
      <c r="I100" s="245"/>
      <c r="J100" s="245"/>
      <c r="K100" s="245"/>
      <c r="L100" s="245"/>
      <c r="M100" s="245"/>
    </row>
    <row r="101" spans="1:13" x14ac:dyDescent="0.2">
      <c r="A101" s="245"/>
      <c r="B101" s="245"/>
      <c r="C101" s="245"/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</row>
    <row r="102" spans="1:13" x14ac:dyDescent="0.2">
      <c r="A102" s="245"/>
      <c r="B102" s="245"/>
      <c r="C102" s="245"/>
      <c r="D102" s="245"/>
      <c r="E102" s="245"/>
      <c r="F102" s="245"/>
      <c r="G102" s="245"/>
      <c r="H102" s="245"/>
      <c r="I102" s="245"/>
      <c r="J102" s="245"/>
      <c r="K102" s="245"/>
      <c r="L102" s="245"/>
      <c r="M102" s="245"/>
    </row>
    <row r="103" spans="1:13" x14ac:dyDescent="0.2">
      <c r="A103" s="245"/>
      <c r="B103" s="245"/>
      <c r="C103" s="245"/>
      <c r="D103" s="245"/>
      <c r="E103" s="245"/>
      <c r="F103" s="245"/>
      <c r="G103" s="245"/>
      <c r="H103" s="245"/>
      <c r="I103" s="245"/>
      <c r="J103" s="245"/>
      <c r="K103" s="245"/>
      <c r="L103" s="245"/>
      <c r="M103" s="245"/>
    </row>
    <row r="104" spans="1:13" x14ac:dyDescent="0.2">
      <c r="A104" s="245"/>
      <c r="B104" s="245"/>
      <c r="C104" s="245"/>
      <c r="D104" s="245"/>
      <c r="E104" s="245"/>
      <c r="F104" s="245"/>
      <c r="G104" s="245"/>
      <c r="H104" s="245"/>
      <c r="I104" s="245"/>
      <c r="J104" s="245"/>
      <c r="K104" s="245"/>
      <c r="L104" s="245"/>
      <c r="M104" s="245"/>
    </row>
    <row r="105" spans="1:13" x14ac:dyDescent="0.2">
      <c r="A105" s="245"/>
      <c r="B105" s="245"/>
      <c r="C105" s="245"/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</row>
    <row r="106" spans="1:13" x14ac:dyDescent="0.2">
      <c r="A106" s="245"/>
      <c r="B106" s="245"/>
      <c r="C106" s="245"/>
      <c r="D106" s="245"/>
      <c r="E106" s="245"/>
      <c r="F106" s="245"/>
      <c r="G106" s="245"/>
      <c r="H106" s="245"/>
      <c r="I106" s="245"/>
      <c r="J106" s="245"/>
      <c r="K106" s="245"/>
      <c r="L106" s="245"/>
      <c r="M106" s="245"/>
    </row>
    <row r="107" spans="1:13" x14ac:dyDescent="0.2">
      <c r="A107" s="245"/>
      <c r="B107" s="245"/>
      <c r="C107" s="245"/>
      <c r="D107" s="245"/>
      <c r="E107" s="245"/>
      <c r="F107" s="245"/>
      <c r="G107" s="245"/>
      <c r="H107" s="245"/>
      <c r="I107" s="245"/>
      <c r="J107" s="245"/>
      <c r="K107" s="245"/>
      <c r="L107" s="245"/>
      <c r="M107" s="245"/>
    </row>
    <row r="108" spans="1:13" x14ac:dyDescent="0.2">
      <c r="A108" s="245"/>
      <c r="B108" s="245"/>
      <c r="C108" s="245"/>
      <c r="D108" s="245"/>
      <c r="E108" s="245"/>
      <c r="F108" s="245"/>
      <c r="G108" s="245"/>
      <c r="H108" s="245"/>
      <c r="I108" s="245"/>
      <c r="J108" s="245"/>
      <c r="K108" s="245"/>
      <c r="L108" s="245"/>
      <c r="M108" s="245"/>
    </row>
    <row r="109" spans="1:13" x14ac:dyDescent="0.2">
      <c r="A109" s="245"/>
      <c r="B109" s="245"/>
      <c r="C109" s="245"/>
      <c r="D109" s="245"/>
      <c r="E109" s="245"/>
      <c r="F109" s="245"/>
      <c r="G109" s="245"/>
      <c r="H109" s="245"/>
      <c r="I109" s="245"/>
      <c r="J109" s="245"/>
      <c r="K109" s="245"/>
      <c r="L109" s="245"/>
      <c r="M109" s="245"/>
    </row>
    <row r="110" spans="1:13" x14ac:dyDescent="0.2">
      <c r="A110" s="245"/>
      <c r="B110" s="245"/>
      <c r="C110" s="245"/>
      <c r="D110" s="245"/>
      <c r="E110" s="245"/>
      <c r="F110" s="245"/>
      <c r="G110" s="245"/>
      <c r="H110" s="245"/>
      <c r="I110" s="245"/>
      <c r="J110" s="245"/>
      <c r="K110" s="245"/>
      <c r="L110" s="245"/>
      <c r="M110" s="245"/>
    </row>
    <row r="111" spans="1:13" x14ac:dyDescent="0.2">
      <c r="A111" s="245"/>
      <c r="B111" s="245"/>
      <c r="C111" s="245"/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</row>
    <row r="112" spans="1:13" x14ac:dyDescent="0.2">
      <c r="A112" s="245"/>
      <c r="B112" s="245"/>
      <c r="C112" s="245"/>
      <c r="D112" s="245"/>
      <c r="E112" s="245"/>
      <c r="F112" s="245"/>
      <c r="G112" s="245"/>
      <c r="H112" s="245"/>
      <c r="I112" s="245"/>
      <c r="J112" s="245"/>
      <c r="K112" s="245"/>
      <c r="L112" s="245"/>
      <c r="M112" s="245"/>
    </row>
    <row r="113" spans="1:13" x14ac:dyDescent="0.2">
      <c r="A113" s="245"/>
      <c r="B113" s="245"/>
      <c r="C113" s="245"/>
      <c r="D113" s="245"/>
      <c r="E113" s="245"/>
      <c r="F113" s="245"/>
      <c r="G113" s="245"/>
      <c r="H113" s="245"/>
      <c r="I113" s="245"/>
      <c r="J113" s="245"/>
      <c r="K113" s="245"/>
      <c r="L113" s="245"/>
      <c r="M113" s="245"/>
    </row>
    <row r="114" spans="1:13" x14ac:dyDescent="0.2">
      <c r="A114" s="245"/>
      <c r="B114" s="245"/>
      <c r="C114" s="245"/>
      <c r="D114" s="245"/>
      <c r="E114" s="245"/>
      <c r="F114" s="245"/>
      <c r="G114" s="245"/>
      <c r="H114" s="245"/>
      <c r="I114" s="245"/>
      <c r="J114" s="245"/>
      <c r="K114" s="245"/>
      <c r="L114" s="245"/>
      <c r="M114" s="245"/>
    </row>
    <row r="115" spans="1:13" x14ac:dyDescent="0.2">
      <c r="A115" s="245"/>
      <c r="B115" s="245"/>
      <c r="C115" s="245"/>
      <c r="D115" s="245"/>
      <c r="E115" s="245"/>
      <c r="F115" s="245"/>
      <c r="G115" s="245"/>
      <c r="H115" s="245"/>
      <c r="I115" s="245"/>
      <c r="J115" s="245"/>
      <c r="K115" s="245"/>
      <c r="L115" s="245"/>
      <c r="M115" s="245"/>
    </row>
    <row r="116" spans="1:13" x14ac:dyDescent="0.2">
      <c r="A116" s="245"/>
      <c r="B116" s="245"/>
      <c r="C116" s="245"/>
      <c r="D116" s="245"/>
      <c r="E116" s="245"/>
      <c r="F116" s="245"/>
      <c r="G116" s="245"/>
      <c r="H116" s="245"/>
      <c r="I116" s="245"/>
      <c r="J116" s="245"/>
      <c r="K116" s="245"/>
      <c r="L116" s="245"/>
      <c r="M116" s="245"/>
    </row>
    <row r="117" spans="1:13" x14ac:dyDescent="0.2">
      <c r="A117" s="245"/>
      <c r="B117" s="245"/>
      <c r="C117" s="245"/>
      <c r="D117" s="245"/>
      <c r="E117" s="245"/>
      <c r="F117" s="245"/>
      <c r="G117" s="245"/>
      <c r="H117" s="245"/>
      <c r="I117" s="245"/>
      <c r="J117" s="245"/>
      <c r="K117" s="245"/>
      <c r="L117" s="245"/>
      <c r="M117" s="245"/>
    </row>
    <row r="118" spans="1:13" x14ac:dyDescent="0.2">
      <c r="A118" s="245"/>
      <c r="B118" s="245"/>
      <c r="C118" s="245"/>
      <c r="D118" s="245"/>
      <c r="E118" s="245"/>
      <c r="F118" s="245"/>
      <c r="G118" s="245"/>
      <c r="H118" s="245"/>
      <c r="I118" s="245"/>
      <c r="J118" s="245"/>
      <c r="K118" s="245"/>
      <c r="L118" s="245"/>
      <c r="M118" s="245"/>
    </row>
    <row r="119" spans="1:13" x14ac:dyDescent="0.2">
      <c r="A119" s="245"/>
      <c r="B119" s="245"/>
      <c r="C119" s="245"/>
      <c r="D119" s="245"/>
      <c r="E119" s="245"/>
      <c r="F119" s="245"/>
      <c r="G119" s="245"/>
      <c r="H119" s="245"/>
      <c r="I119" s="245"/>
      <c r="J119" s="245"/>
      <c r="K119" s="245"/>
      <c r="L119" s="245"/>
      <c r="M119" s="245"/>
    </row>
    <row r="120" spans="1:13" x14ac:dyDescent="0.2">
      <c r="A120" s="245"/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  <c r="L120" s="245"/>
      <c r="M120" s="245"/>
    </row>
    <row r="121" spans="1:13" x14ac:dyDescent="0.2">
      <c r="A121" s="245"/>
      <c r="B121" s="245"/>
      <c r="C121" s="245"/>
      <c r="D121" s="245"/>
      <c r="E121" s="245"/>
      <c r="F121" s="245"/>
      <c r="G121" s="245"/>
      <c r="H121" s="245"/>
      <c r="I121" s="245"/>
      <c r="J121" s="245"/>
      <c r="K121" s="245"/>
      <c r="L121" s="245"/>
      <c r="M121" s="245"/>
    </row>
    <row r="122" spans="1:13" x14ac:dyDescent="0.2">
      <c r="A122" s="245"/>
      <c r="B122" s="245"/>
      <c r="C122" s="245"/>
      <c r="D122" s="245"/>
      <c r="E122" s="245"/>
      <c r="F122" s="245"/>
      <c r="G122" s="245"/>
      <c r="H122" s="245"/>
      <c r="I122" s="245"/>
      <c r="J122" s="245"/>
      <c r="K122" s="245"/>
      <c r="L122" s="245"/>
      <c r="M122" s="245"/>
    </row>
    <row r="123" spans="1:13" x14ac:dyDescent="0.2">
      <c r="A123" s="245"/>
      <c r="B123" s="245"/>
      <c r="C123" s="245"/>
      <c r="D123" s="245"/>
      <c r="E123" s="245"/>
      <c r="F123" s="245"/>
      <c r="G123" s="245"/>
      <c r="H123" s="245"/>
      <c r="I123" s="245"/>
      <c r="J123" s="245"/>
      <c r="K123" s="245"/>
      <c r="L123" s="245"/>
      <c r="M123" s="245"/>
    </row>
    <row r="124" spans="1:13" x14ac:dyDescent="0.2">
      <c r="A124" s="245"/>
      <c r="B124" s="245"/>
      <c r="C124" s="245"/>
      <c r="D124" s="245"/>
      <c r="E124" s="245"/>
      <c r="F124" s="245"/>
      <c r="G124" s="245"/>
      <c r="H124" s="245"/>
      <c r="I124" s="245"/>
      <c r="J124" s="245"/>
      <c r="K124" s="245"/>
      <c r="L124" s="245"/>
      <c r="M124" s="245"/>
    </row>
    <row r="125" spans="1:13" x14ac:dyDescent="0.2">
      <c r="A125" s="245"/>
      <c r="B125" s="245"/>
      <c r="C125" s="245"/>
      <c r="D125" s="245"/>
      <c r="E125" s="245"/>
      <c r="F125" s="245"/>
      <c r="G125" s="245"/>
      <c r="H125" s="245"/>
      <c r="I125" s="245"/>
      <c r="J125" s="245"/>
      <c r="K125" s="245"/>
      <c r="L125" s="245"/>
      <c r="M125" s="245"/>
    </row>
    <row r="126" spans="1:13" x14ac:dyDescent="0.2">
      <c r="A126" s="245"/>
      <c r="B126" s="245"/>
      <c r="C126" s="245"/>
      <c r="D126" s="245"/>
      <c r="E126" s="245"/>
      <c r="F126" s="245"/>
      <c r="G126" s="245"/>
      <c r="H126" s="245"/>
      <c r="I126" s="245"/>
      <c r="J126" s="245"/>
      <c r="K126" s="245"/>
      <c r="L126" s="245"/>
      <c r="M126" s="245"/>
    </row>
    <row r="127" spans="1:13" x14ac:dyDescent="0.2">
      <c r="A127" s="245"/>
      <c r="B127" s="245"/>
      <c r="C127" s="245"/>
      <c r="D127" s="245"/>
      <c r="E127" s="245"/>
      <c r="F127" s="245"/>
      <c r="G127" s="245"/>
      <c r="H127" s="245"/>
      <c r="I127" s="245"/>
      <c r="J127" s="245"/>
      <c r="K127" s="245"/>
      <c r="L127" s="245"/>
      <c r="M127" s="245"/>
    </row>
    <row r="128" spans="1:13" x14ac:dyDescent="0.2">
      <c r="A128" s="245"/>
      <c r="B128" s="245"/>
      <c r="C128" s="245"/>
      <c r="D128" s="245"/>
      <c r="E128" s="245"/>
      <c r="F128" s="245"/>
      <c r="G128" s="245"/>
      <c r="H128" s="245"/>
      <c r="I128" s="245"/>
      <c r="J128" s="245"/>
      <c r="K128" s="245"/>
      <c r="L128" s="245"/>
      <c r="M128" s="245"/>
    </row>
    <row r="129" spans="1:13" x14ac:dyDescent="0.2">
      <c r="A129" s="245"/>
      <c r="B129" s="245"/>
      <c r="C129" s="245"/>
      <c r="D129" s="245"/>
      <c r="E129" s="245"/>
      <c r="F129" s="245"/>
      <c r="G129" s="245"/>
      <c r="H129" s="245"/>
      <c r="I129" s="245"/>
      <c r="J129" s="245"/>
      <c r="K129" s="245"/>
      <c r="L129" s="245"/>
      <c r="M129" s="245"/>
    </row>
    <row r="130" spans="1:13" x14ac:dyDescent="0.2">
      <c r="A130" s="245"/>
      <c r="B130" s="245"/>
      <c r="C130" s="245"/>
      <c r="D130" s="245"/>
      <c r="E130" s="245"/>
      <c r="F130" s="245"/>
      <c r="G130" s="245"/>
      <c r="H130" s="245"/>
      <c r="I130" s="245"/>
      <c r="J130" s="245"/>
      <c r="K130" s="245"/>
      <c r="L130" s="245"/>
      <c r="M130" s="245"/>
    </row>
    <row r="131" spans="1:13" x14ac:dyDescent="0.2">
      <c r="A131" s="245"/>
      <c r="B131" s="245"/>
      <c r="C131" s="245"/>
      <c r="D131" s="245"/>
      <c r="E131" s="245"/>
      <c r="F131" s="245"/>
      <c r="G131" s="245"/>
      <c r="H131" s="245"/>
      <c r="I131" s="245"/>
      <c r="J131" s="245"/>
      <c r="K131" s="245"/>
      <c r="L131" s="245"/>
      <c r="M131" s="245"/>
    </row>
    <row r="132" spans="1:13" x14ac:dyDescent="0.2">
      <c r="A132" s="245"/>
      <c r="B132" s="245"/>
      <c r="C132" s="245"/>
      <c r="D132" s="245"/>
      <c r="E132" s="245"/>
      <c r="F132" s="245"/>
      <c r="G132" s="245"/>
      <c r="H132" s="245"/>
      <c r="I132" s="245"/>
      <c r="J132" s="245"/>
      <c r="K132" s="245"/>
      <c r="L132" s="245"/>
      <c r="M132" s="245"/>
    </row>
    <row r="133" spans="1:13" x14ac:dyDescent="0.2">
      <c r="A133" s="245"/>
      <c r="B133" s="245"/>
      <c r="C133" s="245"/>
      <c r="D133" s="245"/>
      <c r="E133" s="245"/>
      <c r="F133" s="245"/>
      <c r="G133" s="245"/>
      <c r="H133" s="245"/>
      <c r="I133" s="245"/>
      <c r="J133" s="245"/>
      <c r="K133" s="245"/>
      <c r="L133" s="245"/>
      <c r="M133" s="245"/>
    </row>
    <row r="134" spans="1:13" x14ac:dyDescent="0.2">
      <c r="A134" s="245"/>
      <c r="B134" s="245"/>
      <c r="C134" s="245"/>
      <c r="D134" s="245"/>
      <c r="E134" s="245"/>
      <c r="F134" s="245"/>
      <c r="G134" s="245"/>
      <c r="H134" s="245"/>
      <c r="I134" s="245"/>
      <c r="J134" s="245"/>
      <c r="K134" s="245"/>
      <c r="L134" s="245"/>
      <c r="M134" s="245"/>
    </row>
    <row r="135" spans="1:13" x14ac:dyDescent="0.2">
      <c r="A135" s="245"/>
      <c r="B135" s="245"/>
      <c r="C135" s="245"/>
      <c r="D135" s="245"/>
      <c r="E135" s="245"/>
      <c r="F135" s="245"/>
      <c r="G135" s="245"/>
      <c r="H135" s="245"/>
      <c r="I135" s="245"/>
      <c r="J135" s="245"/>
      <c r="K135" s="245"/>
      <c r="L135" s="245"/>
      <c r="M135" s="245"/>
    </row>
    <row r="136" spans="1:13" x14ac:dyDescent="0.2">
      <c r="A136" s="245"/>
      <c r="B136" s="245"/>
      <c r="C136" s="245"/>
      <c r="D136" s="245"/>
      <c r="E136" s="245"/>
      <c r="F136" s="245"/>
      <c r="G136" s="245"/>
      <c r="H136" s="245"/>
      <c r="I136" s="245"/>
      <c r="J136" s="245"/>
      <c r="K136" s="245"/>
      <c r="L136" s="245"/>
      <c r="M136" s="245"/>
    </row>
    <row r="137" spans="1:13" x14ac:dyDescent="0.2">
      <c r="A137" s="245"/>
      <c r="B137" s="245"/>
      <c r="C137" s="245"/>
      <c r="D137" s="245"/>
      <c r="E137" s="245"/>
      <c r="F137" s="245"/>
      <c r="G137" s="245"/>
      <c r="H137" s="245"/>
      <c r="I137" s="245"/>
      <c r="J137" s="245"/>
      <c r="K137" s="245"/>
      <c r="L137" s="245"/>
      <c r="M137" s="245"/>
    </row>
    <row r="138" spans="1:13" x14ac:dyDescent="0.2">
      <c r="A138" s="245"/>
      <c r="B138" s="245"/>
      <c r="C138" s="245"/>
      <c r="D138" s="245"/>
      <c r="E138" s="245"/>
      <c r="F138" s="245"/>
      <c r="G138" s="245"/>
      <c r="H138" s="245"/>
      <c r="I138" s="245"/>
      <c r="J138" s="245"/>
      <c r="K138" s="245"/>
      <c r="L138" s="245"/>
      <c r="M138" s="245"/>
    </row>
    <row r="139" spans="1:13" x14ac:dyDescent="0.2">
      <c r="A139" s="245"/>
      <c r="B139" s="245"/>
      <c r="C139" s="245"/>
      <c r="D139" s="245"/>
      <c r="E139" s="245"/>
      <c r="F139" s="245"/>
      <c r="G139" s="245"/>
      <c r="H139" s="245"/>
      <c r="I139" s="245"/>
      <c r="J139" s="245"/>
      <c r="K139" s="245"/>
      <c r="L139" s="245"/>
      <c r="M139" s="245"/>
    </row>
    <row r="140" spans="1:13" x14ac:dyDescent="0.2">
      <c r="A140" s="245"/>
      <c r="B140" s="245"/>
      <c r="C140" s="245"/>
      <c r="D140" s="245"/>
      <c r="E140" s="245"/>
      <c r="F140" s="245"/>
      <c r="G140" s="245"/>
      <c r="H140" s="245"/>
      <c r="I140" s="245"/>
      <c r="J140" s="245"/>
      <c r="K140" s="245"/>
      <c r="L140" s="245"/>
      <c r="M140" s="245"/>
    </row>
    <row r="141" spans="1:13" x14ac:dyDescent="0.2">
      <c r="A141" s="245"/>
      <c r="B141" s="245"/>
      <c r="C141" s="245"/>
      <c r="D141" s="245"/>
      <c r="E141" s="245"/>
      <c r="F141" s="245"/>
      <c r="G141" s="245"/>
      <c r="H141" s="245"/>
      <c r="I141" s="245"/>
      <c r="J141" s="245"/>
      <c r="K141" s="245"/>
      <c r="L141" s="245"/>
      <c r="M141" s="245"/>
    </row>
    <row r="142" spans="1:13" x14ac:dyDescent="0.2">
      <c r="A142" s="245"/>
      <c r="B142" s="245"/>
      <c r="C142" s="245"/>
      <c r="D142" s="245"/>
      <c r="E142" s="245"/>
      <c r="F142" s="245"/>
      <c r="G142" s="245"/>
      <c r="H142" s="245"/>
      <c r="I142" s="245"/>
      <c r="J142" s="245"/>
      <c r="K142" s="245"/>
      <c r="L142" s="245"/>
      <c r="M142" s="245"/>
    </row>
    <row r="143" spans="1:13" x14ac:dyDescent="0.2">
      <c r="A143" s="245"/>
      <c r="B143" s="245"/>
      <c r="C143" s="245"/>
      <c r="D143" s="245"/>
      <c r="E143" s="245"/>
      <c r="F143" s="245"/>
      <c r="G143" s="245"/>
      <c r="H143" s="245"/>
      <c r="I143" s="245"/>
      <c r="J143" s="245"/>
      <c r="K143" s="245"/>
      <c r="L143" s="245"/>
      <c r="M143" s="245"/>
    </row>
    <row r="144" spans="1:13" x14ac:dyDescent="0.2">
      <c r="A144" s="245"/>
      <c r="B144" s="245"/>
      <c r="C144" s="245"/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</row>
    <row r="145" spans="1:13" x14ac:dyDescent="0.2">
      <c r="A145" s="245"/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</row>
    <row r="146" spans="1:13" x14ac:dyDescent="0.2">
      <c r="A146" s="245"/>
      <c r="B146" s="245"/>
      <c r="C146" s="245"/>
      <c r="D146" s="245"/>
      <c r="E146" s="245"/>
      <c r="F146" s="245"/>
      <c r="G146" s="245"/>
      <c r="H146" s="245"/>
      <c r="I146" s="245"/>
      <c r="J146" s="245"/>
      <c r="K146" s="245"/>
      <c r="L146" s="245"/>
      <c r="M146" s="245"/>
    </row>
    <row r="147" spans="1:13" x14ac:dyDescent="0.2">
      <c r="A147" s="245"/>
      <c r="B147" s="245"/>
      <c r="C147" s="245"/>
      <c r="D147" s="245"/>
      <c r="E147" s="245"/>
      <c r="F147" s="245"/>
      <c r="G147" s="245"/>
      <c r="H147" s="245"/>
      <c r="I147" s="245"/>
      <c r="J147" s="245"/>
      <c r="K147" s="245"/>
      <c r="L147" s="245"/>
      <c r="M147" s="245"/>
    </row>
    <row r="148" spans="1:13" x14ac:dyDescent="0.2">
      <c r="A148" s="245"/>
      <c r="B148" s="245"/>
      <c r="C148" s="245"/>
      <c r="D148" s="245"/>
      <c r="E148" s="245"/>
      <c r="F148" s="245"/>
      <c r="G148" s="245"/>
      <c r="H148" s="245"/>
      <c r="I148" s="245"/>
      <c r="J148" s="245"/>
      <c r="K148" s="245"/>
      <c r="L148" s="245"/>
      <c r="M148" s="245"/>
    </row>
    <row r="149" spans="1:13" x14ac:dyDescent="0.2">
      <c r="A149" s="245"/>
      <c r="B149" s="245"/>
      <c r="C149" s="245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</row>
    <row r="150" spans="1:13" x14ac:dyDescent="0.2">
      <c r="A150" s="245"/>
      <c r="B150" s="245"/>
      <c r="C150" s="245"/>
      <c r="D150" s="245"/>
      <c r="E150" s="245"/>
      <c r="F150" s="245"/>
      <c r="G150" s="245"/>
      <c r="H150" s="245"/>
      <c r="I150" s="245"/>
      <c r="J150" s="245"/>
      <c r="K150" s="245"/>
      <c r="L150" s="245"/>
      <c r="M150" s="245"/>
    </row>
    <row r="151" spans="1:13" x14ac:dyDescent="0.2">
      <c r="A151" s="245"/>
      <c r="B151" s="245"/>
      <c r="C151" s="245"/>
      <c r="D151" s="245"/>
      <c r="E151" s="245"/>
      <c r="F151" s="245"/>
      <c r="G151" s="245"/>
      <c r="H151" s="245"/>
      <c r="I151" s="245"/>
      <c r="J151" s="245"/>
      <c r="K151" s="245"/>
      <c r="L151" s="245"/>
      <c r="M151" s="245"/>
    </row>
    <row r="152" spans="1:13" x14ac:dyDescent="0.2">
      <c r="A152" s="245"/>
      <c r="B152" s="245"/>
      <c r="C152" s="245"/>
      <c r="D152" s="245"/>
      <c r="E152" s="245"/>
      <c r="F152" s="245"/>
      <c r="G152" s="245"/>
      <c r="H152" s="245"/>
      <c r="I152" s="245"/>
      <c r="J152" s="245"/>
      <c r="K152" s="245"/>
      <c r="L152" s="245"/>
      <c r="M152" s="245"/>
    </row>
    <row r="153" spans="1:13" x14ac:dyDescent="0.2">
      <c r="A153" s="245"/>
      <c r="B153" s="245"/>
      <c r="C153" s="245"/>
      <c r="D153" s="245"/>
      <c r="E153" s="245"/>
      <c r="F153" s="245"/>
      <c r="G153" s="245"/>
      <c r="H153" s="245"/>
      <c r="I153" s="245"/>
      <c r="J153" s="245"/>
      <c r="K153" s="245"/>
      <c r="L153" s="245"/>
      <c r="M153" s="245"/>
    </row>
    <row r="154" spans="1:13" x14ac:dyDescent="0.2">
      <c r="A154" s="245"/>
      <c r="B154" s="245"/>
      <c r="C154" s="245"/>
      <c r="D154" s="245"/>
      <c r="E154" s="245"/>
      <c r="F154" s="245"/>
      <c r="G154" s="245"/>
      <c r="H154" s="245"/>
      <c r="I154" s="245"/>
      <c r="J154" s="245"/>
      <c r="K154" s="245"/>
      <c r="L154" s="245"/>
      <c r="M154" s="245"/>
    </row>
    <row r="155" spans="1:13" x14ac:dyDescent="0.2">
      <c r="A155" s="245"/>
      <c r="B155" s="245"/>
      <c r="C155" s="245"/>
      <c r="D155" s="245"/>
      <c r="E155" s="245"/>
      <c r="F155" s="245"/>
      <c r="G155" s="245"/>
      <c r="H155" s="245"/>
      <c r="I155" s="245"/>
      <c r="J155" s="245"/>
      <c r="K155" s="245"/>
      <c r="L155" s="245"/>
      <c r="M155" s="245"/>
    </row>
    <row r="156" spans="1:13" x14ac:dyDescent="0.2">
      <c r="A156" s="245"/>
      <c r="B156" s="245"/>
      <c r="C156" s="245"/>
      <c r="D156" s="245"/>
      <c r="E156" s="245"/>
      <c r="F156" s="245"/>
      <c r="G156" s="245"/>
      <c r="H156" s="245"/>
      <c r="I156" s="245"/>
      <c r="J156" s="245"/>
      <c r="K156" s="245"/>
      <c r="L156" s="245"/>
      <c r="M156" s="245"/>
    </row>
    <row r="157" spans="1:13" x14ac:dyDescent="0.2">
      <c r="A157" s="245"/>
      <c r="B157" s="245"/>
      <c r="C157" s="245"/>
      <c r="D157" s="245"/>
      <c r="E157" s="245"/>
      <c r="F157" s="245"/>
      <c r="G157" s="245"/>
      <c r="H157" s="245"/>
      <c r="I157" s="245"/>
      <c r="J157" s="245"/>
      <c r="K157" s="245"/>
      <c r="L157" s="245"/>
      <c r="M157" s="245"/>
    </row>
    <row r="158" spans="1:13" x14ac:dyDescent="0.2">
      <c r="A158" s="245"/>
      <c r="B158" s="245"/>
      <c r="C158" s="245"/>
      <c r="D158" s="245"/>
      <c r="E158" s="245"/>
      <c r="F158" s="245"/>
      <c r="G158" s="245"/>
      <c r="H158" s="245"/>
      <c r="I158" s="245"/>
      <c r="J158" s="245"/>
      <c r="K158" s="245"/>
      <c r="L158" s="245"/>
      <c r="M158" s="245"/>
    </row>
    <row r="159" spans="1:13" x14ac:dyDescent="0.2">
      <c r="A159" s="245"/>
      <c r="B159" s="245"/>
      <c r="C159" s="245"/>
      <c r="D159" s="245"/>
      <c r="E159" s="245"/>
      <c r="F159" s="245"/>
      <c r="G159" s="245"/>
      <c r="H159" s="245"/>
      <c r="I159" s="245"/>
      <c r="J159" s="245"/>
      <c r="K159" s="245"/>
      <c r="L159" s="245"/>
      <c r="M159" s="245"/>
    </row>
    <row r="160" spans="1:13" x14ac:dyDescent="0.2">
      <c r="A160" s="245"/>
      <c r="B160" s="245"/>
      <c r="C160" s="245"/>
      <c r="D160" s="245"/>
      <c r="E160" s="245"/>
      <c r="F160" s="245"/>
      <c r="G160" s="245"/>
      <c r="H160" s="245"/>
      <c r="I160" s="245"/>
      <c r="J160" s="245"/>
      <c r="K160" s="245"/>
      <c r="L160" s="245"/>
      <c r="M160" s="245"/>
    </row>
    <row r="161" spans="1:13" x14ac:dyDescent="0.2">
      <c r="A161" s="245"/>
      <c r="B161" s="245"/>
      <c r="C161" s="245"/>
      <c r="D161" s="245"/>
      <c r="E161" s="245"/>
      <c r="F161" s="245"/>
      <c r="G161" s="245"/>
      <c r="H161" s="245"/>
      <c r="I161" s="245"/>
      <c r="J161" s="245"/>
      <c r="K161" s="245"/>
      <c r="L161" s="245"/>
      <c r="M161" s="245"/>
    </row>
    <row r="162" spans="1:13" x14ac:dyDescent="0.2">
      <c r="A162" s="245"/>
      <c r="B162" s="245"/>
      <c r="C162" s="245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</row>
    <row r="163" spans="1:13" x14ac:dyDescent="0.2">
      <c r="A163" s="245"/>
      <c r="B163" s="245"/>
      <c r="C163" s="245"/>
      <c r="D163" s="245"/>
      <c r="E163" s="245"/>
      <c r="F163" s="245"/>
      <c r="G163" s="245"/>
      <c r="H163" s="245"/>
      <c r="I163" s="245"/>
      <c r="J163" s="245"/>
      <c r="K163" s="245"/>
      <c r="L163" s="245"/>
      <c r="M163" s="245"/>
    </row>
    <row r="164" spans="1:13" x14ac:dyDescent="0.2">
      <c r="A164" s="245"/>
      <c r="B164" s="245"/>
      <c r="C164" s="245"/>
      <c r="D164" s="245"/>
      <c r="E164" s="245"/>
      <c r="F164" s="245"/>
      <c r="G164" s="245"/>
      <c r="H164" s="245"/>
      <c r="I164" s="245"/>
      <c r="J164" s="245"/>
      <c r="K164" s="245"/>
      <c r="L164" s="245"/>
      <c r="M164" s="245"/>
    </row>
    <row r="165" spans="1:13" x14ac:dyDescent="0.2">
      <c r="A165" s="245"/>
      <c r="B165" s="245"/>
      <c r="C165" s="245"/>
      <c r="D165" s="245"/>
      <c r="E165" s="245"/>
      <c r="F165" s="245"/>
      <c r="G165" s="245"/>
      <c r="H165" s="245"/>
      <c r="I165" s="245"/>
      <c r="J165" s="245"/>
      <c r="K165" s="245"/>
      <c r="L165" s="245"/>
      <c r="M165" s="245"/>
    </row>
    <row r="166" spans="1:13" x14ac:dyDescent="0.2">
      <c r="A166" s="245"/>
      <c r="B166" s="245"/>
      <c r="C166" s="245"/>
      <c r="D166" s="245"/>
      <c r="E166" s="245"/>
      <c r="F166" s="245"/>
      <c r="G166" s="245"/>
      <c r="H166" s="245"/>
      <c r="I166" s="245"/>
      <c r="J166" s="245"/>
      <c r="K166" s="245"/>
      <c r="L166" s="245"/>
      <c r="M166" s="245"/>
    </row>
    <row r="167" spans="1:13" x14ac:dyDescent="0.2">
      <c r="A167" s="245"/>
      <c r="B167" s="245"/>
      <c r="C167" s="245"/>
      <c r="D167" s="245"/>
      <c r="E167" s="245"/>
      <c r="F167" s="245"/>
      <c r="G167" s="245"/>
      <c r="H167" s="245"/>
      <c r="I167" s="245"/>
      <c r="J167" s="245"/>
      <c r="K167" s="245"/>
      <c r="L167" s="245"/>
      <c r="M167" s="245"/>
    </row>
    <row r="168" spans="1:13" x14ac:dyDescent="0.2">
      <c r="A168" s="245"/>
      <c r="B168" s="245"/>
      <c r="C168" s="245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</row>
    <row r="169" spans="1:13" x14ac:dyDescent="0.2">
      <c r="A169" s="245"/>
      <c r="B169" s="245"/>
      <c r="C169" s="245"/>
      <c r="D169" s="245"/>
      <c r="E169" s="245"/>
      <c r="F169" s="245"/>
      <c r="G169" s="245"/>
      <c r="H169" s="245"/>
      <c r="I169" s="245"/>
      <c r="J169" s="245"/>
      <c r="K169" s="245"/>
      <c r="L169" s="245"/>
      <c r="M169" s="245"/>
    </row>
    <row r="170" spans="1:13" x14ac:dyDescent="0.2">
      <c r="A170" s="245"/>
      <c r="B170" s="245"/>
      <c r="C170" s="245"/>
      <c r="D170" s="245"/>
      <c r="E170" s="245"/>
      <c r="F170" s="245"/>
      <c r="G170" s="245"/>
      <c r="H170" s="245"/>
      <c r="I170" s="245"/>
      <c r="J170" s="245"/>
      <c r="K170" s="245"/>
      <c r="L170" s="245"/>
      <c r="M170" s="245"/>
    </row>
    <row r="171" spans="1:13" x14ac:dyDescent="0.2">
      <c r="A171" s="245"/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</row>
    <row r="172" spans="1:13" x14ac:dyDescent="0.2">
      <c r="A172" s="245"/>
      <c r="B172" s="245"/>
      <c r="C172" s="245"/>
      <c r="D172" s="245"/>
      <c r="E172" s="245"/>
      <c r="F172" s="245"/>
      <c r="G172" s="245"/>
      <c r="H172" s="245"/>
      <c r="I172" s="245"/>
      <c r="J172" s="245"/>
      <c r="K172" s="245"/>
      <c r="L172" s="245"/>
      <c r="M172" s="245"/>
    </row>
    <row r="173" spans="1:13" x14ac:dyDescent="0.2">
      <c r="A173" s="245"/>
      <c r="B173" s="245"/>
      <c r="C173" s="245"/>
      <c r="D173" s="245"/>
      <c r="E173" s="245"/>
      <c r="F173" s="245"/>
      <c r="G173" s="245"/>
      <c r="H173" s="245"/>
      <c r="I173" s="245"/>
      <c r="J173" s="245"/>
      <c r="K173" s="245"/>
      <c r="L173" s="245"/>
      <c r="M173" s="245"/>
    </row>
    <row r="174" spans="1:13" x14ac:dyDescent="0.2">
      <c r="A174" s="245"/>
      <c r="B174" s="245"/>
      <c r="C174" s="245"/>
      <c r="D174" s="245"/>
      <c r="E174" s="245"/>
      <c r="F174" s="245"/>
      <c r="G174" s="245"/>
      <c r="H174" s="245"/>
      <c r="I174" s="245"/>
      <c r="J174" s="245"/>
      <c r="K174" s="245"/>
      <c r="L174" s="245"/>
      <c r="M174" s="245"/>
    </row>
    <row r="175" spans="1:13" x14ac:dyDescent="0.2">
      <c r="A175" s="245"/>
      <c r="B175" s="245"/>
      <c r="C175" s="245"/>
      <c r="D175" s="245"/>
      <c r="E175" s="245"/>
      <c r="F175" s="245"/>
      <c r="G175" s="245"/>
      <c r="H175" s="245"/>
      <c r="I175" s="245"/>
      <c r="J175" s="245"/>
      <c r="K175" s="245"/>
      <c r="L175" s="245"/>
      <c r="M175" s="245"/>
    </row>
    <row r="176" spans="1:13" x14ac:dyDescent="0.2">
      <c r="A176" s="245"/>
      <c r="B176" s="245"/>
      <c r="C176" s="245"/>
      <c r="D176" s="245"/>
      <c r="E176" s="245"/>
      <c r="F176" s="245"/>
      <c r="G176" s="245"/>
      <c r="H176" s="245"/>
      <c r="I176" s="245"/>
      <c r="J176" s="245"/>
      <c r="K176" s="245"/>
      <c r="L176" s="245"/>
      <c r="M176" s="245"/>
    </row>
    <row r="177" spans="1:13" x14ac:dyDescent="0.2">
      <c r="A177" s="245"/>
      <c r="B177" s="245"/>
      <c r="C177" s="245"/>
      <c r="D177" s="245"/>
      <c r="E177" s="245"/>
      <c r="F177" s="245"/>
      <c r="G177" s="245"/>
      <c r="H177" s="245"/>
      <c r="I177" s="245"/>
      <c r="J177" s="245"/>
      <c r="K177" s="245"/>
      <c r="L177" s="245"/>
      <c r="M177" s="245"/>
    </row>
    <row r="178" spans="1:13" x14ac:dyDescent="0.2">
      <c r="A178" s="245"/>
      <c r="B178" s="245"/>
      <c r="C178" s="245"/>
      <c r="D178" s="245"/>
      <c r="E178" s="245"/>
      <c r="F178" s="245"/>
      <c r="G178" s="245"/>
      <c r="H178" s="245"/>
      <c r="I178" s="245"/>
      <c r="J178" s="245"/>
      <c r="K178" s="245"/>
      <c r="L178" s="245"/>
      <c r="M178" s="245"/>
    </row>
    <row r="179" spans="1:13" x14ac:dyDescent="0.2">
      <c r="A179" s="245"/>
      <c r="B179" s="245"/>
      <c r="C179" s="245"/>
      <c r="D179" s="245"/>
      <c r="E179" s="245"/>
      <c r="F179" s="245"/>
      <c r="G179" s="245"/>
      <c r="H179" s="245"/>
      <c r="I179" s="245"/>
      <c r="J179" s="245"/>
      <c r="K179" s="245"/>
      <c r="L179" s="245"/>
      <c r="M179" s="245"/>
    </row>
    <row r="180" spans="1:13" x14ac:dyDescent="0.2">
      <c r="A180" s="245"/>
      <c r="B180" s="245"/>
      <c r="C180" s="245"/>
      <c r="D180" s="245"/>
      <c r="E180" s="245"/>
      <c r="F180" s="245"/>
      <c r="G180" s="245"/>
      <c r="H180" s="245"/>
      <c r="I180" s="245"/>
      <c r="J180" s="245"/>
      <c r="K180" s="245"/>
      <c r="L180" s="245"/>
      <c r="M180" s="245"/>
    </row>
    <row r="181" spans="1:13" x14ac:dyDescent="0.2">
      <c r="A181" s="245"/>
      <c r="B181" s="245"/>
      <c r="C181" s="245"/>
      <c r="D181" s="245"/>
      <c r="E181" s="245"/>
      <c r="F181" s="245"/>
      <c r="G181" s="245"/>
      <c r="H181" s="245"/>
      <c r="I181" s="245"/>
      <c r="J181" s="245"/>
      <c r="K181" s="245"/>
      <c r="L181" s="245"/>
      <c r="M181" s="245"/>
    </row>
    <row r="182" spans="1:13" x14ac:dyDescent="0.2">
      <c r="A182" s="245"/>
      <c r="B182" s="245"/>
      <c r="C182" s="245"/>
      <c r="D182" s="245"/>
      <c r="E182" s="245"/>
      <c r="F182" s="245"/>
      <c r="G182" s="245"/>
      <c r="H182" s="245"/>
      <c r="I182" s="245"/>
      <c r="J182" s="245"/>
      <c r="K182" s="245"/>
      <c r="L182" s="245"/>
      <c r="M182" s="245"/>
    </row>
    <row r="183" spans="1:13" x14ac:dyDescent="0.2">
      <c r="A183" s="245"/>
      <c r="B183" s="245"/>
      <c r="C183" s="245"/>
      <c r="D183" s="245"/>
      <c r="E183" s="245"/>
      <c r="F183" s="245"/>
      <c r="G183" s="245"/>
      <c r="H183" s="245"/>
      <c r="I183" s="245"/>
      <c r="J183" s="245"/>
      <c r="K183" s="245"/>
      <c r="L183" s="245"/>
      <c r="M183" s="245"/>
    </row>
    <row r="184" spans="1:13" x14ac:dyDescent="0.2">
      <c r="A184" s="245"/>
      <c r="B184" s="245"/>
      <c r="C184" s="245"/>
      <c r="D184" s="245"/>
      <c r="E184" s="245"/>
      <c r="F184" s="245"/>
      <c r="G184" s="245"/>
      <c r="H184" s="245"/>
      <c r="I184" s="245"/>
      <c r="J184" s="245"/>
      <c r="K184" s="245"/>
      <c r="L184" s="245"/>
      <c r="M184" s="245"/>
    </row>
    <row r="185" spans="1:13" x14ac:dyDescent="0.2">
      <c r="A185" s="245"/>
      <c r="B185" s="245"/>
      <c r="C185" s="245"/>
      <c r="D185" s="245"/>
      <c r="E185" s="245"/>
      <c r="F185" s="245"/>
      <c r="G185" s="245"/>
      <c r="H185" s="245"/>
      <c r="I185" s="245"/>
      <c r="J185" s="245"/>
      <c r="K185" s="245"/>
      <c r="L185" s="245"/>
      <c r="M185" s="245"/>
    </row>
    <row r="186" spans="1:13" x14ac:dyDescent="0.2">
      <c r="A186" s="245"/>
      <c r="B186" s="245"/>
      <c r="C186" s="245"/>
      <c r="D186" s="245"/>
      <c r="E186" s="245"/>
      <c r="F186" s="245"/>
      <c r="G186" s="245"/>
      <c r="H186" s="245"/>
      <c r="I186" s="245"/>
      <c r="J186" s="245"/>
      <c r="K186" s="245"/>
      <c r="L186" s="245"/>
      <c r="M186" s="245"/>
    </row>
    <row r="187" spans="1:13" x14ac:dyDescent="0.2">
      <c r="A187" s="245"/>
      <c r="B187" s="245"/>
      <c r="C187" s="245"/>
      <c r="D187" s="245"/>
      <c r="E187" s="245"/>
      <c r="F187" s="245"/>
      <c r="G187" s="245"/>
      <c r="H187" s="245"/>
      <c r="I187" s="245"/>
      <c r="J187" s="245"/>
      <c r="K187" s="245"/>
      <c r="L187" s="245"/>
      <c r="M187" s="245"/>
    </row>
    <row r="188" spans="1:13" x14ac:dyDescent="0.2">
      <c r="A188" s="245"/>
      <c r="B188" s="245"/>
      <c r="C188" s="245"/>
      <c r="D188" s="245"/>
      <c r="E188" s="245"/>
      <c r="F188" s="245"/>
      <c r="G188" s="245"/>
      <c r="H188" s="245"/>
      <c r="I188" s="245"/>
      <c r="J188" s="245"/>
      <c r="K188" s="245"/>
      <c r="L188" s="245"/>
      <c r="M188" s="245"/>
    </row>
    <row r="189" spans="1:13" x14ac:dyDescent="0.2">
      <c r="A189" s="245"/>
      <c r="B189" s="245"/>
      <c r="C189" s="245"/>
      <c r="D189" s="245"/>
      <c r="E189" s="245"/>
      <c r="F189" s="245"/>
      <c r="G189" s="245"/>
      <c r="H189" s="245"/>
      <c r="I189" s="245"/>
      <c r="J189" s="245"/>
      <c r="K189" s="245"/>
      <c r="L189" s="245"/>
      <c r="M189" s="245"/>
    </row>
    <row r="190" spans="1:13" x14ac:dyDescent="0.2">
      <c r="A190" s="245"/>
      <c r="B190" s="245"/>
      <c r="C190" s="245"/>
      <c r="D190" s="245"/>
      <c r="E190" s="245"/>
      <c r="F190" s="245"/>
      <c r="G190" s="245"/>
      <c r="H190" s="245"/>
      <c r="I190" s="245"/>
      <c r="J190" s="245"/>
      <c r="K190" s="245"/>
      <c r="L190" s="245"/>
      <c r="M190" s="245"/>
    </row>
    <row r="191" spans="1:13" x14ac:dyDescent="0.2">
      <c r="A191" s="245"/>
      <c r="B191" s="245"/>
      <c r="C191" s="245"/>
      <c r="D191" s="245"/>
      <c r="E191" s="245"/>
      <c r="F191" s="245"/>
      <c r="G191" s="245"/>
      <c r="H191" s="245"/>
      <c r="I191" s="245"/>
      <c r="J191" s="245"/>
      <c r="K191" s="245"/>
      <c r="L191" s="245"/>
      <c r="M191" s="245"/>
    </row>
    <row r="192" spans="1:13" x14ac:dyDescent="0.2">
      <c r="A192" s="245"/>
      <c r="B192" s="245"/>
      <c r="C192" s="245"/>
      <c r="D192" s="245"/>
      <c r="E192" s="245"/>
      <c r="F192" s="245"/>
      <c r="G192" s="245"/>
      <c r="H192" s="245"/>
      <c r="I192" s="245"/>
      <c r="J192" s="245"/>
      <c r="K192" s="245"/>
      <c r="L192" s="245"/>
      <c r="M192" s="245"/>
    </row>
    <row r="193" spans="1:13" x14ac:dyDescent="0.2">
      <c r="A193" s="245"/>
      <c r="B193" s="245"/>
      <c r="C193" s="245"/>
      <c r="D193" s="245"/>
      <c r="E193" s="245"/>
      <c r="F193" s="245"/>
      <c r="G193" s="245"/>
      <c r="H193" s="245"/>
      <c r="I193" s="245"/>
      <c r="J193" s="245"/>
      <c r="K193" s="245"/>
      <c r="L193" s="245"/>
      <c r="M193" s="245"/>
    </row>
    <row r="194" spans="1:13" x14ac:dyDescent="0.2">
      <c r="A194" s="245"/>
      <c r="B194" s="245"/>
      <c r="C194" s="245"/>
      <c r="D194" s="245"/>
      <c r="E194" s="245"/>
      <c r="F194" s="245"/>
      <c r="G194" s="245"/>
      <c r="H194" s="245"/>
      <c r="I194" s="245"/>
      <c r="J194" s="245"/>
      <c r="K194" s="245"/>
      <c r="L194" s="245"/>
      <c r="M194" s="245"/>
    </row>
    <row r="195" spans="1:13" x14ac:dyDescent="0.2">
      <c r="A195" s="245"/>
      <c r="B195" s="245"/>
      <c r="C195" s="245"/>
      <c r="D195" s="245"/>
      <c r="E195" s="245"/>
      <c r="F195" s="245"/>
      <c r="G195" s="245"/>
      <c r="H195" s="245"/>
      <c r="I195" s="245"/>
      <c r="J195" s="245"/>
      <c r="K195" s="245"/>
      <c r="L195" s="245"/>
      <c r="M195" s="245"/>
    </row>
    <row r="196" spans="1:13" x14ac:dyDescent="0.2">
      <c r="A196" s="245"/>
      <c r="B196" s="245"/>
      <c r="C196" s="245"/>
      <c r="D196" s="245"/>
      <c r="E196" s="245"/>
      <c r="F196" s="245"/>
      <c r="G196" s="245"/>
      <c r="H196" s="245"/>
      <c r="I196" s="245"/>
      <c r="J196" s="245"/>
      <c r="K196" s="245"/>
      <c r="L196" s="245"/>
      <c r="M196" s="245"/>
    </row>
    <row r="197" spans="1:13" x14ac:dyDescent="0.2">
      <c r="A197" s="245"/>
      <c r="B197" s="245"/>
      <c r="C197" s="245"/>
      <c r="D197" s="245"/>
      <c r="E197" s="245"/>
      <c r="F197" s="245"/>
      <c r="G197" s="245"/>
      <c r="H197" s="245"/>
      <c r="I197" s="245"/>
      <c r="J197" s="245"/>
      <c r="K197" s="245"/>
      <c r="L197" s="245"/>
      <c r="M197" s="245"/>
    </row>
    <row r="198" spans="1:13" x14ac:dyDescent="0.2">
      <c r="A198" s="245"/>
      <c r="B198" s="245"/>
      <c r="C198" s="245"/>
      <c r="D198" s="245"/>
      <c r="E198" s="245"/>
      <c r="F198" s="245"/>
      <c r="G198" s="245"/>
      <c r="H198" s="245"/>
      <c r="I198" s="245"/>
      <c r="J198" s="245"/>
      <c r="K198" s="245"/>
      <c r="L198" s="245"/>
      <c r="M198" s="245"/>
    </row>
    <row r="199" spans="1:13" x14ac:dyDescent="0.2">
      <c r="A199" s="245"/>
      <c r="B199" s="245"/>
      <c r="C199" s="245"/>
      <c r="D199" s="245"/>
      <c r="E199" s="245"/>
      <c r="F199" s="245"/>
      <c r="G199" s="245"/>
      <c r="H199" s="245"/>
      <c r="I199" s="245"/>
      <c r="J199" s="245"/>
      <c r="K199" s="245"/>
      <c r="L199" s="245"/>
      <c r="M199" s="245"/>
    </row>
    <row r="200" spans="1:13" x14ac:dyDescent="0.2">
      <c r="A200" s="245"/>
      <c r="B200" s="245"/>
      <c r="C200" s="245"/>
      <c r="D200" s="245"/>
      <c r="E200" s="245"/>
      <c r="F200" s="245"/>
      <c r="G200" s="245"/>
      <c r="H200" s="245"/>
      <c r="I200" s="245"/>
      <c r="J200" s="245"/>
      <c r="K200" s="245"/>
      <c r="L200" s="245"/>
      <c r="M200" s="245"/>
    </row>
    <row r="201" spans="1:13" x14ac:dyDescent="0.2">
      <c r="A201" s="245"/>
      <c r="B201" s="245"/>
      <c r="C201" s="245"/>
      <c r="D201" s="245"/>
      <c r="E201" s="245"/>
      <c r="F201" s="245"/>
      <c r="G201" s="245"/>
      <c r="H201" s="245"/>
      <c r="I201" s="245"/>
      <c r="J201" s="245"/>
      <c r="K201" s="245"/>
      <c r="L201" s="245"/>
      <c r="M201" s="245"/>
    </row>
    <row r="202" spans="1:13" x14ac:dyDescent="0.2">
      <c r="A202" s="245"/>
      <c r="B202" s="245"/>
      <c r="C202" s="245"/>
      <c r="D202" s="245"/>
      <c r="E202" s="245"/>
      <c r="F202" s="245"/>
      <c r="G202" s="245"/>
      <c r="H202" s="245"/>
      <c r="I202" s="245"/>
      <c r="J202" s="245"/>
      <c r="K202" s="245"/>
      <c r="L202" s="245"/>
      <c r="M202" s="245"/>
    </row>
    <row r="203" spans="1:13" x14ac:dyDescent="0.2">
      <c r="A203" s="245"/>
      <c r="B203" s="245"/>
      <c r="C203" s="245"/>
      <c r="D203" s="245"/>
      <c r="E203" s="245"/>
      <c r="F203" s="245"/>
      <c r="G203" s="245"/>
      <c r="H203" s="245"/>
      <c r="I203" s="245"/>
      <c r="J203" s="245"/>
      <c r="K203" s="245"/>
      <c r="L203" s="245"/>
      <c r="M203" s="245"/>
    </row>
    <row r="204" spans="1:13" x14ac:dyDescent="0.2">
      <c r="A204" s="245"/>
      <c r="B204" s="245"/>
      <c r="C204" s="245"/>
      <c r="D204" s="245"/>
      <c r="E204" s="245"/>
      <c r="F204" s="245"/>
      <c r="G204" s="245"/>
      <c r="H204" s="245"/>
      <c r="I204" s="245"/>
      <c r="J204" s="245"/>
      <c r="K204" s="245"/>
      <c r="L204" s="245"/>
      <c r="M204" s="245"/>
    </row>
    <row r="205" spans="1:13" x14ac:dyDescent="0.2">
      <c r="A205" s="245"/>
      <c r="B205" s="245"/>
      <c r="C205" s="245"/>
      <c r="D205" s="245"/>
      <c r="E205" s="245"/>
      <c r="F205" s="245"/>
      <c r="G205" s="245"/>
      <c r="H205" s="245"/>
      <c r="I205" s="245"/>
      <c r="J205" s="245"/>
      <c r="K205" s="245"/>
      <c r="L205" s="245"/>
      <c r="M205" s="245"/>
    </row>
    <row r="206" spans="1:13" x14ac:dyDescent="0.2">
      <c r="A206" s="245"/>
      <c r="B206" s="245"/>
      <c r="C206" s="245"/>
      <c r="D206" s="245"/>
      <c r="E206" s="245"/>
      <c r="F206" s="245"/>
      <c r="G206" s="245"/>
      <c r="H206" s="245"/>
      <c r="I206" s="245"/>
      <c r="J206" s="245"/>
      <c r="K206" s="245"/>
      <c r="L206" s="245"/>
      <c r="M206" s="245"/>
    </row>
    <row r="207" spans="1:13" x14ac:dyDescent="0.2">
      <c r="A207" s="245"/>
      <c r="B207" s="245"/>
      <c r="C207" s="245"/>
      <c r="D207" s="245"/>
      <c r="E207" s="245"/>
      <c r="F207" s="245"/>
      <c r="G207" s="245"/>
      <c r="H207" s="245"/>
      <c r="I207" s="245"/>
      <c r="J207" s="245"/>
      <c r="K207" s="245"/>
      <c r="L207" s="245"/>
      <c r="M207" s="245"/>
    </row>
    <row r="208" spans="1:13" x14ac:dyDescent="0.2">
      <c r="A208" s="245"/>
      <c r="B208" s="245"/>
      <c r="C208" s="245"/>
      <c r="D208" s="245"/>
      <c r="E208" s="245"/>
      <c r="F208" s="245"/>
      <c r="G208" s="245"/>
      <c r="H208" s="245"/>
      <c r="I208" s="245"/>
      <c r="J208" s="245"/>
      <c r="K208" s="245"/>
      <c r="L208" s="245"/>
      <c r="M208" s="245"/>
    </row>
    <row r="209" spans="1:13" x14ac:dyDescent="0.2">
      <c r="A209" s="245"/>
      <c r="B209" s="245"/>
      <c r="C209" s="245"/>
      <c r="D209" s="245"/>
      <c r="E209" s="245"/>
      <c r="F209" s="245"/>
      <c r="G209" s="245"/>
      <c r="H209" s="245"/>
      <c r="I209" s="245"/>
      <c r="J209" s="245"/>
      <c r="K209" s="245"/>
      <c r="L209" s="245"/>
      <c r="M209" s="245"/>
    </row>
    <row r="210" spans="1:13" x14ac:dyDescent="0.2">
      <c r="A210" s="245"/>
      <c r="B210" s="245"/>
      <c r="C210" s="245"/>
      <c r="D210" s="245"/>
      <c r="E210" s="245"/>
      <c r="F210" s="245"/>
      <c r="G210" s="245"/>
      <c r="H210" s="245"/>
      <c r="I210" s="245"/>
      <c r="J210" s="245"/>
      <c r="K210" s="245"/>
      <c r="L210" s="245"/>
      <c r="M210" s="245"/>
    </row>
    <row r="211" spans="1:13" x14ac:dyDescent="0.2">
      <c r="A211" s="245"/>
      <c r="B211" s="245"/>
      <c r="C211" s="245"/>
      <c r="D211" s="245"/>
      <c r="E211" s="245"/>
      <c r="F211" s="245"/>
      <c r="G211" s="245"/>
      <c r="H211" s="245"/>
      <c r="I211" s="245"/>
      <c r="J211" s="245"/>
      <c r="K211" s="245"/>
      <c r="L211" s="245"/>
      <c r="M211" s="245"/>
    </row>
    <row r="212" spans="1:13" x14ac:dyDescent="0.2">
      <c r="A212" s="245"/>
      <c r="B212" s="245"/>
      <c r="C212" s="245"/>
      <c r="D212" s="245"/>
      <c r="E212" s="245"/>
      <c r="F212" s="245"/>
      <c r="G212" s="245"/>
      <c r="H212" s="245"/>
      <c r="I212" s="245"/>
      <c r="J212" s="245"/>
      <c r="K212" s="245"/>
      <c r="L212" s="245"/>
      <c r="M212" s="245"/>
    </row>
    <row r="213" spans="1:13" x14ac:dyDescent="0.2">
      <c r="A213" s="245"/>
      <c r="B213" s="245"/>
      <c r="C213" s="245"/>
      <c r="D213" s="245"/>
      <c r="E213" s="245"/>
      <c r="F213" s="245"/>
      <c r="G213" s="245"/>
      <c r="H213" s="245"/>
      <c r="I213" s="245"/>
      <c r="J213" s="245"/>
      <c r="K213" s="245"/>
      <c r="L213" s="245"/>
      <c r="M213" s="245"/>
    </row>
    <row r="214" spans="1:13" x14ac:dyDescent="0.2">
      <c r="A214" s="245"/>
      <c r="B214" s="245"/>
      <c r="C214" s="245"/>
      <c r="D214" s="245"/>
      <c r="E214" s="245"/>
      <c r="F214" s="245"/>
      <c r="G214" s="245"/>
      <c r="H214" s="245"/>
      <c r="I214" s="245"/>
      <c r="J214" s="245"/>
      <c r="K214" s="245"/>
      <c r="L214" s="245"/>
      <c r="M214" s="245"/>
    </row>
    <row r="215" spans="1:13" x14ac:dyDescent="0.2">
      <c r="A215" s="245"/>
      <c r="B215" s="245"/>
      <c r="C215" s="245"/>
      <c r="D215" s="245"/>
      <c r="E215" s="245"/>
      <c r="F215" s="245"/>
      <c r="G215" s="245"/>
      <c r="H215" s="245"/>
      <c r="I215" s="245"/>
      <c r="J215" s="245"/>
      <c r="K215" s="245"/>
      <c r="L215" s="245"/>
      <c r="M215" s="245"/>
    </row>
    <row r="216" spans="1:13" x14ac:dyDescent="0.2">
      <c r="A216" s="245"/>
      <c r="B216" s="245"/>
      <c r="C216" s="245"/>
      <c r="D216" s="245"/>
      <c r="E216" s="245"/>
      <c r="F216" s="245"/>
      <c r="G216" s="245"/>
      <c r="H216" s="245"/>
      <c r="I216" s="245"/>
      <c r="J216" s="245"/>
      <c r="K216" s="245"/>
      <c r="L216" s="245"/>
      <c r="M216" s="245"/>
    </row>
    <row r="217" spans="1:13" x14ac:dyDescent="0.2">
      <c r="A217" s="245"/>
      <c r="B217" s="245"/>
      <c r="C217" s="245"/>
      <c r="D217" s="245"/>
      <c r="E217" s="245"/>
      <c r="F217" s="245"/>
      <c r="G217" s="245"/>
      <c r="H217" s="245"/>
      <c r="I217" s="245"/>
      <c r="J217" s="245"/>
      <c r="K217" s="245"/>
      <c r="L217" s="245"/>
      <c r="M217" s="245"/>
    </row>
    <row r="218" spans="1:13" x14ac:dyDescent="0.2">
      <c r="A218" s="245"/>
      <c r="B218" s="245"/>
      <c r="C218" s="245"/>
      <c r="D218" s="245"/>
      <c r="E218" s="245"/>
      <c r="F218" s="245"/>
      <c r="G218" s="245"/>
      <c r="H218" s="245"/>
      <c r="I218" s="245"/>
      <c r="J218" s="245"/>
      <c r="K218" s="245"/>
      <c r="L218" s="245"/>
      <c r="M218" s="245"/>
    </row>
    <row r="219" spans="1:13" x14ac:dyDescent="0.2">
      <c r="A219" s="245"/>
      <c r="B219" s="245"/>
      <c r="C219" s="245"/>
      <c r="D219" s="245"/>
      <c r="E219" s="245"/>
      <c r="F219" s="245"/>
      <c r="G219" s="245"/>
      <c r="H219" s="245"/>
      <c r="I219" s="245"/>
      <c r="J219" s="245"/>
      <c r="K219" s="245"/>
      <c r="L219" s="245"/>
      <c r="M219" s="245"/>
    </row>
    <row r="220" spans="1:13" x14ac:dyDescent="0.2">
      <c r="A220" s="245"/>
      <c r="B220" s="245"/>
      <c r="C220" s="245"/>
      <c r="D220" s="245"/>
      <c r="E220" s="245"/>
      <c r="F220" s="245"/>
      <c r="G220" s="245"/>
      <c r="H220" s="245"/>
      <c r="I220" s="245"/>
      <c r="J220" s="245"/>
      <c r="K220" s="245"/>
      <c r="L220" s="245"/>
      <c r="M220" s="245"/>
    </row>
    <row r="221" spans="1:13" x14ac:dyDescent="0.2">
      <c r="A221" s="245"/>
      <c r="B221" s="245"/>
      <c r="C221" s="245"/>
      <c r="D221" s="245"/>
      <c r="E221" s="245"/>
      <c r="F221" s="245"/>
      <c r="G221" s="245"/>
      <c r="H221" s="245"/>
      <c r="I221" s="245"/>
      <c r="J221" s="245"/>
      <c r="K221" s="245"/>
      <c r="L221" s="245"/>
      <c r="M221" s="245"/>
    </row>
    <row r="222" spans="1:13" x14ac:dyDescent="0.2">
      <c r="A222" s="245"/>
      <c r="B222" s="245"/>
      <c r="C222" s="245"/>
      <c r="D222" s="245"/>
      <c r="E222" s="245"/>
      <c r="F222" s="245"/>
      <c r="G222" s="245"/>
      <c r="H222" s="245"/>
      <c r="I222" s="245"/>
      <c r="J222" s="245"/>
      <c r="K222" s="245"/>
      <c r="L222" s="245"/>
      <c r="M222" s="245"/>
    </row>
    <row r="223" spans="1:13" x14ac:dyDescent="0.2">
      <c r="A223" s="245"/>
      <c r="B223" s="245"/>
      <c r="C223" s="245"/>
      <c r="D223" s="245"/>
      <c r="E223" s="245"/>
      <c r="F223" s="245"/>
      <c r="G223" s="245"/>
      <c r="H223" s="245"/>
      <c r="I223" s="245"/>
      <c r="J223" s="245"/>
      <c r="K223" s="245"/>
      <c r="L223" s="245"/>
      <c r="M223" s="245"/>
    </row>
    <row r="224" spans="1:13" x14ac:dyDescent="0.2">
      <c r="A224" s="245"/>
      <c r="B224" s="245"/>
      <c r="C224" s="245"/>
      <c r="D224" s="245"/>
      <c r="E224" s="245"/>
      <c r="F224" s="245"/>
      <c r="G224" s="245"/>
      <c r="H224" s="245"/>
      <c r="I224" s="245"/>
      <c r="J224" s="245"/>
      <c r="K224" s="245"/>
      <c r="L224" s="245"/>
      <c r="M224" s="245"/>
    </row>
    <row r="225" spans="1:13" x14ac:dyDescent="0.2">
      <c r="A225" s="245"/>
      <c r="B225" s="245"/>
      <c r="C225" s="245"/>
      <c r="D225" s="245"/>
      <c r="E225" s="245"/>
      <c r="F225" s="245"/>
      <c r="G225" s="245"/>
      <c r="H225" s="245"/>
      <c r="I225" s="245"/>
      <c r="J225" s="245"/>
      <c r="K225" s="245"/>
      <c r="L225" s="245"/>
      <c r="M225" s="245"/>
    </row>
    <row r="226" spans="1:13" x14ac:dyDescent="0.2">
      <c r="A226" s="245"/>
      <c r="B226" s="245"/>
      <c r="C226" s="245"/>
      <c r="D226" s="245"/>
      <c r="E226" s="245"/>
      <c r="F226" s="245"/>
      <c r="G226" s="245"/>
      <c r="H226" s="245"/>
      <c r="I226" s="245"/>
      <c r="J226" s="245"/>
      <c r="K226" s="245"/>
      <c r="L226" s="245"/>
      <c r="M226" s="245"/>
    </row>
    <row r="227" spans="1:13" x14ac:dyDescent="0.2">
      <c r="A227" s="245"/>
      <c r="B227" s="245"/>
      <c r="C227" s="245"/>
      <c r="D227" s="245"/>
      <c r="E227" s="245"/>
      <c r="F227" s="245"/>
      <c r="G227" s="245"/>
      <c r="H227" s="245"/>
      <c r="I227" s="245"/>
      <c r="J227" s="245"/>
      <c r="K227" s="245"/>
      <c r="L227" s="245"/>
      <c r="M227" s="245"/>
    </row>
    <row r="228" spans="1:13" x14ac:dyDescent="0.2">
      <c r="A228" s="245"/>
      <c r="B228" s="245"/>
      <c r="C228" s="245"/>
      <c r="D228" s="245"/>
      <c r="E228" s="245"/>
      <c r="F228" s="245"/>
      <c r="G228" s="245"/>
      <c r="H228" s="245"/>
      <c r="I228" s="245"/>
      <c r="J228" s="245"/>
      <c r="K228" s="245"/>
      <c r="L228" s="245"/>
      <c r="M228" s="245"/>
    </row>
    <row r="229" spans="1:13" x14ac:dyDescent="0.2">
      <c r="A229" s="245"/>
      <c r="B229" s="245"/>
      <c r="C229" s="245"/>
      <c r="D229" s="245"/>
      <c r="E229" s="245"/>
      <c r="F229" s="245"/>
      <c r="G229" s="245"/>
      <c r="H229" s="245"/>
      <c r="I229" s="245"/>
      <c r="J229" s="245"/>
      <c r="K229" s="245"/>
      <c r="L229" s="245"/>
      <c r="M229" s="245"/>
    </row>
    <row r="230" spans="1:13" x14ac:dyDescent="0.2">
      <c r="A230" s="245"/>
      <c r="B230" s="245"/>
      <c r="C230" s="245"/>
      <c r="D230" s="245"/>
      <c r="E230" s="245"/>
      <c r="F230" s="245"/>
      <c r="G230" s="245"/>
      <c r="H230" s="245"/>
      <c r="I230" s="245"/>
      <c r="J230" s="245"/>
      <c r="K230" s="245"/>
      <c r="L230" s="245"/>
      <c r="M230" s="245"/>
    </row>
    <row r="231" spans="1:13" x14ac:dyDescent="0.2">
      <c r="A231" s="245"/>
      <c r="B231" s="245"/>
      <c r="C231" s="245"/>
      <c r="D231" s="245"/>
      <c r="E231" s="245"/>
      <c r="F231" s="245"/>
      <c r="G231" s="245"/>
      <c r="H231" s="245"/>
      <c r="I231" s="245"/>
      <c r="J231" s="245"/>
      <c r="K231" s="245"/>
      <c r="L231" s="245"/>
      <c r="M231" s="245"/>
    </row>
    <row r="232" spans="1:13" x14ac:dyDescent="0.2">
      <c r="A232" s="245"/>
      <c r="B232" s="245"/>
      <c r="C232" s="245"/>
      <c r="D232" s="245"/>
      <c r="E232" s="245"/>
      <c r="F232" s="245"/>
      <c r="G232" s="245"/>
      <c r="H232" s="245"/>
      <c r="I232" s="245"/>
      <c r="J232" s="245"/>
      <c r="K232" s="245"/>
      <c r="L232" s="245"/>
      <c r="M232" s="245"/>
    </row>
    <row r="233" spans="1:13" x14ac:dyDescent="0.2">
      <c r="A233" s="245"/>
      <c r="B233" s="245"/>
      <c r="C233" s="245"/>
      <c r="D233" s="245"/>
      <c r="E233" s="245"/>
      <c r="F233" s="245"/>
      <c r="G233" s="245"/>
      <c r="H233" s="245"/>
      <c r="I233" s="245"/>
      <c r="J233" s="245"/>
      <c r="K233" s="245"/>
      <c r="L233" s="245"/>
      <c r="M233" s="245"/>
    </row>
    <row r="234" spans="1:13" x14ac:dyDescent="0.2">
      <c r="A234" s="245"/>
      <c r="B234" s="245"/>
      <c r="C234" s="245"/>
      <c r="D234" s="245"/>
      <c r="E234" s="245"/>
      <c r="F234" s="245"/>
      <c r="G234" s="245"/>
      <c r="H234" s="245"/>
      <c r="I234" s="245"/>
      <c r="J234" s="245"/>
      <c r="K234" s="245"/>
      <c r="L234" s="245"/>
      <c r="M234" s="245"/>
    </row>
    <row r="235" spans="1:13" x14ac:dyDescent="0.2">
      <c r="A235" s="245"/>
      <c r="B235" s="245"/>
      <c r="C235" s="245"/>
      <c r="D235" s="245"/>
      <c r="E235" s="245"/>
      <c r="F235" s="245"/>
      <c r="G235" s="245"/>
      <c r="H235" s="245"/>
      <c r="I235" s="245"/>
      <c r="J235" s="245"/>
      <c r="K235" s="245"/>
      <c r="L235" s="245"/>
      <c r="M235" s="245"/>
    </row>
    <row r="236" spans="1:13" x14ac:dyDescent="0.2">
      <c r="A236" s="245"/>
      <c r="B236" s="245"/>
      <c r="C236" s="245"/>
      <c r="D236" s="245"/>
      <c r="E236" s="245"/>
      <c r="F236" s="245"/>
      <c r="G236" s="245"/>
      <c r="H236" s="245"/>
      <c r="I236" s="245"/>
      <c r="J236" s="245"/>
      <c r="K236" s="245"/>
      <c r="L236" s="245"/>
      <c r="M236" s="245"/>
    </row>
    <row r="237" spans="1:13" x14ac:dyDescent="0.2">
      <c r="A237" s="245"/>
      <c r="B237" s="245"/>
      <c r="C237" s="245"/>
      <c r="D237" s="245"/>
      <c r="E237" s="245"/>
      <c r="F237" s="245"/>
      <c r="G237" s="245"/>
      <c r="H237" s="245"/>
      <c r="I237" s="245"/>
      <c r="J237" s="245"/>
      <c r="K237" s="245"/>
      <c r="L237" s="245"/>
      <c r="M237" s="245"/>
    </row>
    <row r="238" spans="1:13" x14ac:dyDescent="0.2">
      <c r="A238" s="245"/>
      <c r="B238" s="245"/>
      <c r="C238" s="245"/>
      <c r="D238" s="245"/>
      <c r="E238" s="245"/>
      <c r="F238" s="245"/>
      <c r="G238" s="245"/>
      <c r="H238" s="245"/>
      <c r="I238" s="245"/>
      <c r="J238" s="245"/>
      <c r="K238" s="245"/>
      <c r="L238" s="245"/>
      <c r="M238" s="245"/>
    </row>
    <row r="239" spans="1:13" x14ac:dyDescent="0.2">
      <c r="A239" s="245"/>
      <c r="B239" s="245"/>
      <c r="C239" s="245"/>
      <c r="D239" s="245"/>
      <c r="E239" s="245"/>
      <c r="F239" s="245"/>
      <c r="G239" s="245"/>
      <c r="H239" s="245"/>
      <c r="I239" s="245"/>
      <c r="J239" s="245"/>
      <c r="K239" s="245"/>
      <c r="L239" s="245"/>
      <c r="M239" s="245"/>
    </row>
    <row r="240" spans="1:13" x14ac:dyDescent="0.2">
      <c r="A240" s="245"/>
      <c r="B240" s="245"/>
      <c r="C240" s="245"/>
      <c r="D240" s="245"/>
      <c r="E240" s="245"/>
      <c r="F240" s="245"/>
      <c r="G240" s="245"/>
      <c r="H240" s="245"/>
      <c r="I240" s="245"/>
      <c r="J240" s="245"/>
      <c r="K240" s="245"/>
      <c r="L240" s="245"/>
      <c r="M240" s="245"/>
    </row>
    <row r="241" spans="1:13" x14ac:dyDescent="0.2">
      <c r="A241" s="245"/>
      <c r="B241" s="245"/>
      <c r="C241" s="245"/>
      <c r="D241" s="245"/>
      <c r="E241" s="245"/>
      <c r="F241" s="245"/>
      <c r="G241" s="245"/>
      <c r="H241" s="245"/>
      <c r="I241" s="245"/>
      <c r="J241" s="245"/>
      <c r="K241" s="245"/>
      <c r="L241" s="245"/>
      <c r="M241" s="245"/>
    </row>
    <row r="242" spans="1:13" x14ac:dyDescent="0.2">
      <c r="A242" s="245"/>
      <c r="B242" s="245"/>
      <c r="C242" s="245"/>
      <c r="D242" s="245"/>
      <c r="E242" s="245"/>
      <c r="F242" s="245"/>
      <c r="G242" s="245"/>
      <c r="H242" s="245"/>
      <c r="I242" s="245"/>
      <c r="J242" s="245"/>
      <c r="K242" s="245"/>
      <c r="L242" s="245"/>
      <c r="M242" s="245"/>
    </row>
    <row r="243" spans="1:13" x14ac:dyDescent="0.2">
      <c r="A243" s="245"/>
      <c r="B243" s="245"/>
      <c r="C243" s="245"/>
      <c r="D243" s="245"/>
      <c r="E243" s="245"/>
      <c r="F243" s="245"/>
      <c r="G243" s="245"/>
      <c r="H243" s="245"/>
      <c r="I243" s="245"/>
      <c r="J243" s="245"/>
      <c r="K243" s="245"/>
      <c r="L243" s="245"/>
      <c r="M243" s="245"/>
    </row>
    <row r="244" spans="1:13" x14ac:dyDescent="0.2">
      <c r="A244" s="245"/>
      <c r="B244" s="245"/>
      <c r="C244" s="245"/>
      <c r="D244" s="245"/>
      <c r="E244" s="245"/>
      <c r="F244" s="245"/>
      <c r="G244" s="245"/>
      <c r="H244" s="245"/>
      <c r="I244" s="245"/>
      <c r="J244" s="245"/>
      <c r="K244" s="245"/>
      <c r="L244" s="245"/>
      <c r="M244" s="245"/>
    </row>
    <row r="245" spans="1:13" x14ac:dyDescent="0.2">
      <c r="A245" s="245"/>
      <c r="B245" s="245"/>
      <c r="C245" s="245"/>
      <c r="D245" s="245"/>
      <c r="E245" s="245"/>
      <c r="F245" s="245"/>
      <c r="G245" s="245"/>
      <c r="H245" s="245"/>
      <c r="I245" s="245"/>
      <c r="J245" s="245"/>
      <c r="K245" s="245"/>
      <c r="L245" s="245"/>
      <c r="M245" s="245"/>
    </row>
    <row r="246" spans="1:13" x14ac:dyDescent="0.2">
      <c r="A246" s="245"/>
      <c r="B246" s="245"/>
      <c r="C246" s="245"/>
      <c r="D246" s="245"/>
      <c r="E246" s="245"/>
      <c r="F246" s="245"/>
      <c r="G246" s="245"/>
      <c r="H246" s="245"/>
      <c r="I246" s="245"/>
      <c r="J246" s="245"/>
      <c r="K246" s="245"/>
      <c r="L246" s="245"/>
      <c r="M246" s="245"/>
    </row>
    <row r="247" spans="1:13" x14ac:dyDescent="0.2">
      <c r="A247" s="245"/>
      <c r="B247" s="245"/>
      <c r="C247" s="245"/>
      <c r="D247" s="245"/>
      <c r="E247" s="245"/>
      <c r="F247" s="245"/>
      <c r="G247" s="245"/>
      <c r="H247" s="245"/>
      <c r="I247" s="245"/>
      <c r="J247" s="245"/>
      <c r="K247" s="245"/>
      <c r="L247" s="245"/>
      <c r="M247" s="245"/>
    </row>
    <row r="248" spans="1:13" x14ac:dyDescent="0.2">
      <c r="A248" s="245"/>
      <c r="B248" s="245"/>
      <c r="C248" s="245"/>
      <c r="D248" s="245"/>
      <c r="E248" s="245"/>
      <c r="F248" s="245"/>
      <c r="G248" s="245"/>
      <c r="H248" s="245"/>
      <c r="I248" s="245"/>
      <c r="J248" s="245"/>
      <c r="K248" s="245"/>
      <c r="L248" s="245"/>
      <c r="M248" s="245"/>
    </row>
    <row r="249" spans="1:13" x14ac:dyDescent="0.2">
      <c r="A249" s="245"/>
      <c r="B249" s="245"/>
      <c r="C249" s="245"/>
      <c r="D249" s="245"/>
      <c r="E249" s="245"/>
      <c r="F249" s="245"/>
      <c r="G249" s="245"/>
      <c r="H249" s="245"/>
      <c r="I249" s="245"/>
      <c r="J249" s="245"/>
      <c r="K249" s="245"/>
      <c r="L249" s="245"/>
      <c r="M249" s="245"/>
    </row>
    <row r="250" spans="1:13" x14ac:dyDescent="0.2">
      <c r="A250" s="245"/>
      <c r="B250" s="245"/>
      <c r="C250" s="245"/>
      <c r="D250" s="245"/>
      <c r="E250" s="245"/>
      <c r="F250" s="245"/>
      <c r="G250" s="245"/>
      <c r="H250" s="245"/>
      <c r="I250" s="245"/>
      <c r="J250" s="245"/>
      <c r="K250" s="245"/>
      <c r="L250" s="245"/>
      <c r="M250" s="245"/>
    </row>
    <row r="251" spans="1:13" x14ac:dyDescent="0.2">
      <c r="A251" s="245"/>
      <c r="B251" s="245"/>
      <c r="C251" s="245"/>
      <c r="D251" s="245"/>
      <c r="E251" s="245"/>
      <c r="F251" s="245"/>
      <c r="G251" s="245"/>
      <c r="H251" s="245"/>
      <c r="I251" s="245"/>
      <c r="J251" s="245"/>
      <c r="K251" s="245"/>
      <c r="L251" s="245"/>
      <c r="M251" s="245"/>
    </row>
    <row r="252" spans="1:13" x14ac:dyDescent="0.2">
      <c r="A252" s="245"/>
      <c r="B252" s="245"/>
      <c r="C252" s="245"/>
      <c r="D252" s="245"/>
      <c r="E252" s="245"/>
      <c r="F252" s="245"/>
      <c r="G252" s="245"/>
      <c r="H252" s="245"/>
      <c r="I252" s="245"/>
      <c r="J252" s="245"/>
      <c r="K252" s="245"/>
      <c r="L252" s="245"/>
      <c r="M252" s="245"/>
    </row>
    <row r="253" spans="1:13" x14ac:dyDescent="0.2">
      <c r="A253" s="245"/>
      <c r="B253" s="245"/>
      <c r="C253" s="245"/>
      <c r="D253" s="245"/>
      <c r="E253" s="245"/>
      <c r="F253" s="245"/>
      <c r="G253" s="245"/>
      <c r="H253" s="245"/>
      <c r="I253" s="245"/>
      <c r="J253" s="245"/>
      <c r="K253" s="245"/>
      <c r="L253" s="245"/>
      <c r="M253" s="245"/>
    </row>
    <row r="254" spans="1:13" x14ac:dyDescent="0.2">
      <c r="A254" s="245"/>
      <c r="B254" s="245"/>
      <c r="C254" s="245"/>
      <c r="D254" s="245"/>
      <c r="E254" s="245"/>
      <c r="F254" s="245"/>
      <c r="G254" s="245"/>
      <c r="H254" s="245"/>
      <c r="I254" s="245"/>
      <c r="J254" s="245"/>
      <c r="K254" s="245"/>
      <c r="L254" s="245"/>
      <c r="M254" s="245"/>
    </row>
    <row r="255" spans="1:13" x14ac:dyDescent="0.2">
      <c r="A255" s="245"/>
      <c r="B255" s="245"/>
      <c r="C255" s="245"/>
      <c r="D255" s="245"/>
      <c r="E255" s="245"/>
      <c r="F255" s="245"/>
      <c r="G255" s="245"/>
      <c r="H255" s="245"/>
      <c r="I255" s="245"/>
      <c r="J255" s="245"/>
      <c r="K255" s="245"/>
      <c r="L255" s="245"/>
      <c r="M255" s="245"/>
    </row>
    <row r="256" spans="1:13" x14ac:dyDescent="0.2">
      <c r="A256" s="245"/>
      <c r="B256" s="245"/>
      <c r="C256" s="245"/>
      <c r="D256" s="245"/>
      <c r="E256" s="245"/>
      <c r="F256" s="245"/>
      <c r="G256" s="245"/>
      <c r="H256" s="245"/>
      <c r="I256" s="245"/>
      <c r="J256" s="245"/>
      <c r="K256" s="245"/>
      <c r="L256" s="245"/>
      <c r="M256" s="245"/>
    </row>
    <row r="257" spans="1:13" x14ac:dyDescent="0.2">
      <c r="A257" s="245"/>
      <c r="B257" s="245"/>
      <c r="C257" s="245"/>
      <c r="D257" s="245"/>
      <c r="E257" s="245"/>
      <c r="F257" s="245"/>
      <c r="G257" s="245"/>
      <c r="H257" s="245"/>
      <c r="I257" s="245"/>
      <c r="J257" s="245"/>
      <c r="K257" s="245"/>
      <c r="L257" s="245"/>
      <c r="M257" s="245"/>
    </row>
    <row r="258" spans="1:13" x14ac:dyDescent="0.2">
      <c r="A258" s="245"/>
      <c r="B258" s="245"/>
      <c r="C258" s="245"/>
      <c r="D258" s="245"/>
      <c r="E258" s="245"/>
      <c r="F258" s="245"/>
      <c r="G258" s="245"/>
      <c r="H258" s="245"/>
      <c r="I258" s="245"/>
      <c r="J258" s="245"/>
      <c r="K258" s="245"/>
      <c r="L258" s="245"/>
      <c r="M258" s="245"/>
    </row>
    <row r="259" spans="1:13" x14ac:dyDescent="0.2">
      <c r="A259" s="245"/>
      <c r="B259" s="245"/>
      <c r="C259" s="245"/>
      <c r="D259" s="245"/>
      <c r="E259" s="245"/>
      <c r="F259" s="245"/>
      <c r="G259" s="245"/>
      <c r="H259" s="245"/>
      <c r="I259" s="245"/>
      <c r="J259" s="245"/>
      <c r="K259" s="245"/>
      <c r="L259" s="245"/>
      <c r="M259" s="245"/>
    </row>
    <row r="260" spans="1:13" x14ac:dyDescent="0.2">
      <c r="A260" s="245"/>
      <c r="B260" s="245"/>
      <c r="C260" s="245"/>
      <c r="D260" s="245"/>
      <c r="E260" s="245"/>
      <c r="F260" s="245"/>
      <c r="G260" s="245"/>
      <c r="H260" s="245"/>
      <c r="I260" s="245"/>
      <c r="J260" s="245"/>
      <c r="K260" s="245"/>
      <c r="L260" s="245"/>
      <c r="M260" s="245"/>
    </row>
    <row r="261" spans="1:13" x14ac:dyDescent="0.2">
      <c r="A261" s="245"/>
      <c r="B261" s="245"/>
      <c r="C261" s="245"/>
      <c r="D261" s="245"/>
      <c r="E261" s="245"/>
      <c r="F261" s="245"/>
      <c r="G261" s="245"/>
      <c r="H261" s="245"/>
      <c r="I261" s="245"/>
      <c r="J261" s="245"/>
      <c r="K261" s="245"/>
      <c r="L261" s="245"/>
      <c r="M261" s="245"/>
    </row>
    <row r="262" spans="1:13" x14ac:dyDescent="0.2">
      <c r="A262" s="245"/>
      <c r="B262" s="245"/>
      <c r="C262" s="245"/>
      <c r="D262" s="245"/>
      <c r="E262" s="245"/>
      <c r="F262" s="245"/>
      <c r="G262" s="245"/>
      <c r="H262" s="245"/>
      <c r="I262" s="245"/>
      <c r="J262" s="245"/>
      <c r="K262" s="245"/>
      <c r="L262" s="245"/>
      <c r="M262" s="245"/>
    </row>
    <row r="263" spans="1:13" x14ac:dyDescent="0.2">
      <c r="A263" s="245"/>
      <c r="B263" s="245"/>
      <c r="C263" s="245"/>
      <c r="D263" s="245"/>
      <c r="E263" s="245"/>
      <c r="F263" s="245"/>
      <c r="G263" s="245"/>
      <c r="H263" s="245"/>
      <c r="I263" s="245"/>
      <c r="J263" s="245"/>
      <c r="K263" s="245"/>
      <c r="L263" s="245"/>
      <c r="M263" s="245"/>
    </row>
    <row r="264" spans="1:13" x14ac:dyDescent="0.2">
      <c r="A264" s="245"/>
      <c r="B264" s="245"/>
      <c r="C264" s="245"/>
      <c r="D264" s="245"/>
      <c r="E264" s="245"/>
      <c r="F264" s="245"/>
      <c r="G264" s="245"/>
      <c r="H264" s="245"/>
      <c r="I264" s="245"/>
      <c r="J264" s="245"/>
      <c r="K264" s="245"/>
      <c r="L264" s="245"/>
      <c r="M264" s="245"/>
    </row>
    <row r="265" spans="1:13" x14ac:dyDescent="0.2">
      <c r="A265" s="245"/>
      <c r="B265" s="245"/>
      <c r="C265" s="245"/>
      <c r="D265" s="245"/>
      <c r="E265" s="245"/>
      <c r="F265" s="245"/>
      <c r="G265" s="245"/>
      <c r="H265" s="245"/>
      <c r="I265" s="245"/>
      <c r="J265" s="245"/>
      <c r="K265" s="245"/>
      <c r="L265" s="245"/>
      <c r="M265" s="245"/>
    </row>
    <row r="266" spans="1:13" x14ac:dyDescent="0.2">
      <c r="A266" s="245"/>
      <c r="B266" s="245"/>
      <c r="C266" s="245"/>
      <c r="D266" s="245"/>
      <c r="E266" s="245"/>
      <c r="F266" s="245"/>
      <c r="G266" s="245"/>
      <c r="H266" s="245"/>
      <c r="I266" s="245"/>
      <c r="J266" s="245"/>
      <c r="K266" s="245"/>
      <c r="L266" s="245"/>
      <c r="M266" s="245"/>
    </row>
    <row r="267" spans="1:13" x14ac:dyDescent="0.2">
      <c r="A267" s="245"/>
      <c r="B267" s="245"/>
      <c r="C267" s="245"/>
      <c r="D267" s="245"/>
      <c r="E267" s="245"/>
      <c r="F267" s="245"/>
      <c r="G267" s="245"/>
      <c r="H267" s="245"/>
      <c r="I267" s="245"/>
      <c r="J267" s="245"/>
      <c r="K267" s="245"/>
      <c r="L267" s="245"/>
      <c r="M267" s="245"/>
    </row>
    <row r="268" spans="1:13" x14ac:dyDescent="0.2">
      <c r="A268" s="245"/>
      <c r="B268" s="245"/>
      <c r="C268" s="245"/>
      <c r="D268" s="245"/>
      <c r="E268" s="245"/>
      <c r="F268" s="245"/>
      <c r="G268" s="245"/>
      <c r="H268" s="245"/>
      <c r="I268" s="245"/>
      <c r="J268" s="245"/>
      <c r="K268" s="245"/>
      <c r="L268" s="245"/>
      <c r="M268" s="245"/>
    </row>
    <row r="269" spans="1:13" x14ac:dyDescent="0.2">
      <c r="A269" s="245"/>
      <c r="B269" s="245"/>
      <c r="C269" s="245"/>
      <c r="D269" s="245"/>
      <c r="E269" s="245"/>
      <c r="F269" s="245"/>
      <c r="G269" s="245"/>
      <c r="H269" s="245"/>
      <c r="I269" s="245"/>
      <c r="J269" s="245"/>
      <c r="K269" s="245"/>
      <c r="L269" s="245"/>
      <c r="M269" s="245"/>
    </row>
    <row r="270" spans="1:13" x14ac:dyDescent="0.2">
      <c r="A270" s="245"/>
      <c r="B270" s="245"/>
      <c r="C270" s="245"/>
      <c r="D270" s="245"/>
      <c r="E270" s="245"/>
      <c r="F270" s="245"/>
      <c r="G270" s="245"/>
      <c r="H270" s="245"/>
      <c r="I270" s="245"/>
      <c r="J270" s="245"/>
      <c r="K270" s="245"/>
      <c r="L270" s="245"/>
      <c r="M270" s="245"/>
    </row>
    <row r="271" spans="1:13" x14ac:dyDescent="0.2">
      <c r="A271" s="245"/>
      <c r="B271" s="245"/>
      <c r="C271" s="245"/>
      <c r="D271" s="245"/>
      <c r="E271" s="245"/>
      <c r="F271" s="245"/>
      <c r="G271" s="245"/>
      <c r="H271" s="245"/>
      <c r="I271" s="245"/>
      <c r="J271" s="245"/>
      <c r="K271" s="245"/>
      <c r="L271" s="245"/>
      <c r="M271" s="245"/>
    </row>
  </sheetData>
  <mergeCells count="7">
    <mergeCell ref="B50:K50"/>
    <mergeCell ref="A51:F51"/>
    <mergeCell ref="A22:F22"/>
    <mergeCell ref="F1:H1"/>
    <mergeCell ref="A20:K20"/>
    <mergeCell ref="B21:K21"/>
    <mergeCell ref="A49:K49"/>
  </mergeCells>
  <pageMargins left="0.70866141732283472" right="0.51181102362204722" top="0.59055118110236227" bottom="0.59055118110236227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46713e85-c046-4c3f-87d1-30eeb40369b3</BSO999929>
</file>

<file path=customXml/itemProps1.xml><?xml version="1.0" encoding="utf-8"?>
<ds:datastoreItem xmlns:ds="http://schemas.openxmlformats.org/officeDocument/2006/customXml" ds:itemID="{CE225A58-6BC8-4238-BA19-E29967426230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ohne EEE DP</vt:lpstr>
      <vt:lpstr>ohne EEE KZP</vt:lpstr>
      <vt:lpstr>ohne EEE KZP Einheitssatz</vt:lpstr>
      <vt:lpstr>Tabelle 4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Schwalbe</dc:creator>
  <cp:lastModifiedBy>Schmid, Susanne</cp:lastModifiedBy>
  <cp:lastPrinted>2021-12-06T09:05:44Z</cp:lastPrinted>
  <dcterms:created xsi:type="dcterms:W3CDTF">2016-03-11T07:21:01Z</dcterms:created>
  <dcterms:modified xsi:type="dcterms:W3CDTF">2026-04-15T07:18:20Z</dcterms:modified>
</cp:coreProperties>
</file>